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LIDAD\Desktop\CALIDAD\6. Gestión de Distribución -GDI\8. Formatos\"/>
    </mc:Choice>
  </mc:AlternateContent>
  <xr:revisionPtr revIDLastSave="0" documentId="8_{686C4501-A36A-4A3F-B8B4-4C4F712EB4F1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RESUMEN" sheetId="264" r:id="rId1"/>
    <sheet name="Mano de Obra" sheetId="9" r:id="rId2"/>
    <sheet name="APU" sheetId="3" r:id="rId3"/>
    <sheet name="Materiales" sheetId="1" r:id="rId4"/>
    <sheet name="Herramienta y Equipo" sheetId="2" r:id="rId5"/>
    <sheet name="Transporte" sheetId="5" r:id="rId6"/>
  </sheets>
  <definedNames>
    <definedName name="_xlnm._FilterDatabase" localSheetId="4" hidden="1">'Herramienta y Equipo'!$A$3:$Q$100</definedName>
    <definedName name="_xlnm._FilterDatabase" localSheetId="1" hidden="1">'Mano de Obra'!$A$3:$S$36</definedName>
    <definedName name="_xlnm._FilterDatabase" localSheetId="3" hidden="1">Materiales!$A$3:$H$3</definedName>
    <definedName name="_xlnm._FilterDatabase" localSheetId="5" hidden="1">Transporte!$A$3:$P$3</definedName>
    <definedName name="_xlnm.Print_Area" localSheetId="2">APU!$A$1:$I$274</definedName>
    <definedName name="_xlnm.Print_Area" localSheetId="0">RESUMEN!$A$1:$L$17</definedName>
    <definedName name="DOS">Transporte!$L$9:$L$15</definedName>
    <definedName name="HEQ">'Herramienta y Equipo'!$P$4:$Q$100</definedName>
    <definedName name="ListE">#REF!</definedName>
    <definedName name="ListS" localSheetId="0">RESUMEN!$A$4:$E$5</definedName>
    <definedName name="ListS">#REF!</definedName>
    <definedName name="MAOB">'Mano de Obra'!$R$4:$S$36</definedName>
    <definedName name="MAT">Materiales!$J$4:$K$2428</definedName>
    <definedName name="PROHEQ">'Herramienta y Equipo'!$A$4:$O$100</definedName>
    <definedName name="PROMAT">Materiales!$A$4:$H$422</definedName>
    <definedName name="_xlnm.Print_Titles" localSheetId="0">RESUMEN!$3:$5</definedName>
    <definedName name="TODOMAOB">'Mano de Obra'!$A$4:$Q$36</definedName>
    <definedName name="TRAN">Transporte!$O$4:$P$200</definedName>
    <definedName name="TRANTRAN">Transporte!$A$4:$F$203</definedName>
    <definedName name="TRES">Transporte!$M$9:$M$15</definedName>
    <definedName name="UNO">Transporte!$K$9:$K$15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64" l="1"/>
  <c r="I268" i="3"/>
  <c r="I215" i="3"/>
  <c r="B163" i="3"/>
  <c r="I163" i="3"/>
  <c r="B267" i="3"/>
  <c r="B30" i="3"/>
  <c r="C246" i="3"/>
  <c r="I228" i="3"/>
  <c r="I175" i="3"/>
  <c r="I122" i="3"/>
  <c r="I63" i="3"/>
  <c r="G3" i="3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4" i="1"/>
  <c r="G48" i="3"/>
  <c r="F4" i="9"/>
  <c r="M4" i="9"/>
  <c r="B25" i="3"/>
  <c r="B29" i="3"/>
  <c r="B28" i="3"/>
  <c r="B27" i="3"/>
  <c r="B26" i="3"/>
  <c r="F8" i="3"/>
  <c r="F9" i="3"/>
  <c r="F10" i="3"/>
  <c r="F11" i="3"/>
  <c r="F12" i="3"/>
  <c r="F13" i="3"/>
  <c r="F14" i="3"/>
  <c r="F56" i="3"/>
  <c r="F57" i="3"/>
  <c r="F78" i="3"/>
  <c r="F114" i="3"/>
  <c r="F272" i="3" s="1"/>
  <c r="F115" i="3"/>
  <c r="F273" i="3" s="1"/>
  <c r="F126" i="3"/>
  <c r="F127" i="3"/>
  <c r="F128" i="3"/>
  <c r="F137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80" i="3"/>
  <c r="F181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20" i="3"/>
  <c r="F232" i="3"/>
  <c r="F233" i="3"/>
  <c r="F234" i="3"/>
  <c r="F235" i="3"/>
  <c r="F236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B24" i="3"/>
  <c r="B23" i="3"/>
  <c r="B22" i="3"/>
  <c r="B21" i="3"/>
  <c r="B20" i="3"/>
  <c r="B19" i="3"/>
  <c r="E9" i="9"/>
  <c r="F9" i="9"/>
  <c r="E18" i="9"/>
  <c r="F18" i="9"/>
  <c r="E21" i="9"/>
  <c r="F21" i="9"/>
  <c r="B10" i="3"/>
  <c r="B11" i="3"/>
  <c r="B12" i="3"/>
  <c r="B13" i="3"/>
  <c r="B14" i="3"/>
  <c r="B5" i="3"/>
  <c r="I23" i="1" l="1"/>
  <c r="F168" i="3"/>
  <c r="F167" i="3"/>
  <c r="F221" i="3"/>
  <c r="A57" i="3"/>
  <c r="I53" i="3"/>
  <c r="A53" i="3"/>
  <c r="G53" i="3" s="1"/>
  <c r="I52" i="3"/>
  <c r="A52" i="3"/>
  <c r="G52" i="3" s="1"/>
  <c r="I51" i="3"/>
  <c r="A51" i="3"/>
  <c r="G51" i="3" s="1"/>
  <c r="C50" i="3"/>
  <c r="B50" i="3"/>
  <c r="C49" i="3"/>
  <c r="B49" i="3"/>
  <c r="C48" i="3"/>
  <c r="B48" i="3"/>
  <c r="I42" i="3"/>
  <c r="A42" i="3"/>
  <c r="I41" i="3"/>
  <c r="A41" i="3"/>
  <c r="I40" i="3"/>
  <c r="A40" i="3"/>
  <c r="F29" i="3" s="1"/>
  <c r="I39" i="3"/>
  <c r="A39" i="3"/>
  <c r="I38" i="3"/>
  <c r="A38" i="3"/>
  <c r="I37" i="3"/>
  <c r="A37" i="3"/>
  <c r="F37" i="3" s="1"/>
  <c r="I36" i="3"/>
  <c r="A36" i="3"/>
  <c r="I35" i="3"/>
  <c r="A35" i="3"/>
  <c r="F24" i="3" s="1"/>
  <c r="I34" i="3"/>
  <c r="A34" i="3"/>
  <c r="F23" i="3" s="1"/>
  <c r="I33" i="3"/>
  <c r="A33" i="3"/>
  <c r="F22" i="3" s="1"/>
  <c r="I32" i="3"/>
  <c r="A32" i="3"/>
  <c r="F21" i="3" s="1"/>
  <c r="I31" i="3"/>
  <c r="A31" i="3"/>
  <c r="F20" i="3" s="1"/>
  <c r="F19" i="3"/>
  <c r="D24" i="3"/>
  <c r="D20" i="3"/>
  <c r="D19" i="3"/>
  <c r="C19" i="3"/>
  <c r="G14" i="3"/>
  <c r="I14" i="3" s="1"/>
  <c r="G13" i="3"/>
  <c r="I13" i="3" s="1"/>
  <c r="E13" i="3"/>
  <c r="D13" i="3"/>
  <c r="C13" i="3"/>
  <c r="G12" i="3"/>
  <c r="I12" i="3" s="1"/>
  <c r="G11" i="3"/>
  <c r="I11" i="3" s="1"/>
  <c r="E11" i="3"/>
  <c r="D11" i="3"/>
  <c r="C11" i="3"/>
  <c r="D10" i="3"/>
  <c r="G9" i="3"/>
  <c r="E9" i="3"/>
  <c r="G8" i="3"/>
  <c r="I8" i="3" s="1"/>
  <c r="E8" i="3"/>
  <c r="D8" i="3"/>
  <c r="C8" i="3"/>
  <c r="B8" i="3"/>
  <c r="D36" i="3" l="1"/>
  <c r="F36" i="3"/>
  <c r="D42" i="3"/>
  <c r="F42" i="3"/>
  <c r="C31" i="3"/>
  <c r="F31" i="3"/>
  <c r="D30" i="3"/>
  <c r="F30" i="3"/>
  <c r="D28" i="3"/>
  <c r="F28" i="3"/>
  <c r="D34" i="3"/>
  <c r="F34" i="3"/>
  <c r="D40" i="3"/>
  <c r="F40" i="3"/>
  <c r="D26" i="3"/>
  <c r="F26" i="3"/>
  <c r="D32" i="3"/>
  <c r="F32" i="3"/>
  <c r="D38" i="3"/>
  <c r="F38" i="3"/>
  <c r="F27" i="3"/>
  <c r="G33" i="3"/>
  <c r="F33" i="3"/>
  <c r="G39" i="3"/>
  <c r="F39" i="3"/>
  <c r="G35" i="3"/>
  <c r="F35" i="3"/>
  <c r="G41" i="3"/>
  <c r="F41" i="3"/>
  <c r="C29" i="3"/>
  <c r="D29" i="3"/>
  <c r="G36" i="3"/>
  <c r="C51" i="3"/>
  <c r="C52" i="3"/>
  <c r="G38" i="3"/>
  <c r="D31" i="3"/>
  <c r="G31" i="3"/>
  <c r="C41" i="3"/>
  <c r="D41" i="3"/>
  <c r="D23" i="3"/>
  <c r="D35" i="3"/>
  <c r="G37" i="3"/>
  <c r="G42" i="3"/>
  <c r="C27" i="3"/>
  <c r="C39" i="3"/>
  <c r="D27" i="3"/>
  <c r="G34" i="3"/>
  <c r="D39" i="3"/>
  <c r="C37" i="3"/>
  <c r="G32" i="3"/>
  <c r="D37" i="3"/>
  <c r="C23" i="3"/>
  <c r="C35" i="3"/>
  <c r="C21" i="3"/>
  <c r="C33" i="3"/>
  <c r="D21" i="3"/>
  <c r="D33" i="3"/>
  <c r="G40" i="3"/>
  <c r="E10" i="3"/>
  <c r="C12" i="3"/>
  <c r="C53" i="3"/>
  <c r="C10" i="3"/>
  <c r="D12" i="3"/>
  <c r="B9" i="3"/>
  <c r="G10" i="3"/>
  <c r="I10" i="3" s="1"/>
  <c r="E12" i="3"/>
  <c r="C14" i="3"/>
  <c r="C9" i="3"/>
  <c r="D14" i="3"/>
  <c r="D9" i="3"/>
  <c r="E14" i="3"/>
  <c r="C20" i="3"/>
  <c r="C24" i="3"/>
  <c r="C26" i="3"/>
  <c r="C28" i="3"/>
  <c r="C30" i="3"/>
  <c r="C32" i="3"/>
  <c r="C34" i="3"/>
  <c r="C36" i="3"/>
  <c r="C38" i="3"/>
  <c r="C40" i="3"/>
  <c r="C42" i="3"/>
  <c r="I15" i="3" l="1"/>
  <c r="B152" i="3"/>
  <c r="G151" i="3"/>
  <c r="B150" i="3"/>
  <c r="E8" i="9" l="1"/>
  <c r="F8" i="9"/>
  <c r="G8" i="9"/>
  <c r="H8" i="9"/>
  <c r="I8" i="9"/>
  <c r="J8" i="9" s="1"/>
  <c r="K8" i="9"/>
  <c r="L8" i="9"/>
  <c r="H4" i="9"/>
  <c r="I5" i="9"/>
  <c r="G11" i="9"/>
  <c r="H11" i="9"/>
  <c r="I11" i="9"/>
  <c r="J11" i="9" s="1"/>
  <c r="K11" i="9"/>
  <c r="L11" i="9"/>
  <c r="G12" i="9"/>
  <c r="H12" i="9"/>
  <c r="I12" i="9"/>
  <c r="J12" i="9" s="1"/>
  <c r="K12" i="9"/>
  <c r="L12" i="9"/>
  <c r="H13" i="9"/>
  <c r="I13" i="9"/>
  <c r="J13" i="9" s="1"/>
  <c r="K13" i="9"/>
  <c r="H14" i="9"/>
  <c r="I14" i="9"/>
  <c r="J14" i="9" s="1"/>
  <c r="K14" i="9"/>
  <c r="H15" i="9"/>
  <c r="I15" i="9"/>
  <c r="J15" i="9" s="1"/>
  <c r="K15" i="9"/>
  <c r="L15" i="9"/>
  <c r="H16" i="9"/>
  <c r="I16" i="9"/>
  <c r="J16" i="9" s="1"/>
  <c r="K16" i="9"/>
  <c r="L16" i="9"/>
  <c r="H17" i="9"/>
  <c r="I17" i="9"/>
  <c r="J17" i="9" s="1"/>
  <c r="K17" i="9"/>
  <c r="L17" i="9"/>
  <c r="G18" i="9"/>
  <c r="H18" i="9"/>
  <c r="I18" i="9"/>
  <c r="J18" i="9" s="1"/>
  <c r="K18" i="9"/>
  <c r="L18" i="9"/>
  <c r="M18" i="9"/>
  <c r="F6" i="9"/>
  <c r="I10" i="9"/>
  <c r="J10" i="9" s="1"/>
  <c r="K10" i="9"/>
  <c r="E6" i="9"/>
  <c r="B176" i="3"/>
  <c r="M8" i="9" l="1"/>
  <c r="E168" i="3"/>
  <c r="D168" i="3"/>
  <c r="C168" i="3"/>
  <c r="E167" i="3"/>
  <c r="D167" i="3"/>
  <c r="C167" i="3"/>
  <c r="B167" i="3"/>
  <c r="A167" i="3"/>
  <c r="E221" i="3"/>
  <c r="D221" i="3"/>
  <c r="C221" i="3"/>
  <c r="E220" i="3"/>
  <c r="D220" i="3"/>
  <c r="C220" i="3"/>
  <c r="B220" i="3"/>
  <c r="A220" i="3"/>
  <c r="E273" i="3"/>
  <c r="D273" i="3"/>
  <c r="C273" i="3"/>
  <c r="E272" i="3"/>
  <c r="D272" i="3"/>
  <c r="C272" i="3"/>
  <c r="B272" i="3"/>
  <c r="A272" i="3"/>
  <c r="D78" i="3" l="1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79" i="3"/>
  <c r="E179" i="3"/>
  <c r="D180" i="3"/>
  <c r="E180" i="3"/>
  <c r="D181" i="3"/>
  <c r="E181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32" i="3"/>
  <c r="E232" i="3"/>
  <c r="D233" i="3"/>
  <c r="E233" i="3"/>
  <c r="D234" i="3"/>
  <c r="E234" i="3"/>
  <c r="D235" i="3"/>
  <c r="E235" i="3"/>
  <c r="D236" i="3"/>
  <c r="E236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V4" i="5" l="1"/>
  <c r="O12" i="5"/>
  <c r="I79" i="3" l="1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9" i="3"/>
  <c r="I110" i="3"/>
  <c r="I111" i="3"/>
  <c r="A69" i="3"/>
  <c r="F69" i="3" s="1"/>
  <c r="A70" i="3"/>
  <c r="G70" i="3" s="1"/>
  <c r="A71" i="3"/>
  <c r="A72" i="3"/>
  <c r="F72" i="3" s="1"/>
  <c r="A73" i="3"/>
  <c r="A79" i="3"/>
  <c r="F79" i="3" s="1"/>
  <c r="A80" i="3"/>
  <c r="A81" i="3"/>
  <c r="A82" i="3"/>
  <c r="F82" i="3" s="1"/>
  <c r="A83" i="3"/>
  <c r="A84" i="3"/>
  <c r="F84" i="3" s="1"/>
  <c r="A85" i="3"/>
  <c r="F85" i="3" s="1"/>
  <c r="A86" i="3"/>
  <c r="A87" i="3"/>
  <c r="A88" i="3"/>
  <c r="F88" i="3" s="1"/>
  <c r="A89" i="3"/>
  <c r="F89" i="3" s="1"/>
  <c r="A90" i="3"/>
  <c r="A91" i="3"/>
  <c r="A92" i="3"/>
  <c r="A93" i="3"/>
  <c r="A94" i="3"/>
  <c r="A95" i="3"/>
  <c r="A96" i="3"/>
  <c r="F96" i="3" s="1"/>
  <c r="A97" i="3"/>
  <c r="F97" i="3" s="1"/>
  <c r="A98" i="3"/>
  <c r="A99" i="3"/>
  <c r="A100" i="3"/>
  <c r="F100" i="3" s="1"/>
  <c r="A101" i="3"/>
  <c r="F101" i="3" s="1"/>
  <c r="I69" i="3"/>
  <c r="I70" i="3"/>
  <c r="I71" i="3"/>
  <c r="I72" i="3"/>
  <c r="I73" i="3"/>
  <c r="I153" i="3"/>
  <c r="I154" i="3"/>
  <c r="I155" i="3"/>
  <c r="I164" i="3"/>
  <c r="A129" i="3"/>
  <c r="F129" i="3" s="1"/>
  <c r="A130" i="3"/>
  <c r="F130" i="3" s="1"/>
  <c r="A131" i="3"/>
  <c r="F131" i="3" s="1"/>
  <c r="A132" i="3"/>
  <c r="A153" i="3"/>
  <c r="A154" i="3"/>
  <c r="F154" i="3" s="1"/>
  <c r="A155" i="3"/>
  <c r="F155" i="3" s="1"/>
  <c r="I129" i="3"/>
  <c r="I130" i="3"/>
  <c r="I131" i="3"/>
  <c r="I132" i="3"/>
  <c r="I203" i="3"/>
  <c r="I204" i="3"/>
  <c r="I205" i="3"/>
  <c r="I206" i="3"/>
  <c r="I207" i="3"/>
  <c r="I216" i="3"/>
  <c r="I217" i="3"/>
  <c r="A182" i="3"/>
  <c r="F182" i="3" s="1"/>
  <c r="A183" i="3"/>
  <c r="A184" i="3"/>
  <c r="F184" i="3" s="1"/>
  <c r="A185" i="3"/>
  <c r="C203" i="3"/>
  <c r="A204" i="3"/>
  <c r="F204" i="3" s="1"/>
  <c r="A205" i="3"/>
  <c r="F205" i="3" s="1"/>
  <c r="A206" i="3"/>
  <c r="F206" i="3" s="1"/>
  <c r="A207" i="3"/>
  <c r="I182" i="3"/>
  <c r="I183" i="3"/>
  <c r="I184" i="3"/>
  <c r="I185" i="3"/>
  <c r="I257" i="3"/>
  <c r="I258" i="3"/>
  <c r="I259" i="3"/>
  <c r="I260" i="3"/>
  <c r="I269" i="3"/>
  <c r="A237" i="3"/>
  <c r="F237" i="3" s="1"/>
  <c r="A238" i="3"/>
  <c r="F238" i="3" s="1"/>
  <c r="A260" i="3"/>
  <c r="F260" i="3" s="1"/>
  <c r="I237" i="3"/>
  <c r="I238" i="3"/>
  <c r="G62" i="3"/>
  <c r="A115" i="3"/>
  <c r="E18" i="2"/>
  <c r="F18" i="2" s="1"/>
  <c r="F67" i="3"/>
  <c r="C126" i="3"/>
  <c r="E14" i="1"/>
  <c r="F14" i="1" s="1"/>
  <c r="E18" i="1"/>
  <c r="F18" i="1" s="1"/>
  <c r="L18" i="1" s="1"/>
  <c r="M18" i="1" s="1"/>
  <c r="E15" i="1"/>
  <c r="F15" i="1" s="1"/>
  <c r="C266" i="3"/>
  <c r="B266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44" i="3"/>
  <c r="B243" i="3"/>
  <c r="B234" i="3"/>
  <c r="B235" i="3"/>
  <c r="B236" i="3"/>
  <c r="B232" i="3"/>
  <c r="B233" i="3"/>
  <c r="B180" i="3"/>
  <c r="B181" i="3"/>
  <c r="B179" i="3"/>
  <c r="B214" i="3"/>
  <c r="B215" i="3"/>
  <c r="B213" i="3"/>
  <c r="B161" i="3"/>
  <c r="B162" i="3"/>
  <c r="B107" i="3"/>
  <c r="B108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190" i="3"/>
  <c r="B151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C137" i="3"/>
  <c r="I7" i="9"/>
  <c r="J7" i="9" s="1"/>
  <c r="H6" i="9"/>
  <c r="G4" i="9"/>
  <c r="E4" i="1"/>
  <c r="E8" i="1"/>
  <c r="F8" i="1" s="1"/>
  <c r="L8" i="1" s="1"/>
  <c r="M8" i="1" s="1"/>
  <c r="E16" i="1"/>
  <c r="F16" i="1" s="1"/>
  <c r="E11" i="1"/>
  <c r="F11" i="1" s="1"/>
  <c r="E13" i="1"/>
  <c r="F13" i="1" s="1"/>
  <c r="L13" i="1" s="1"/>
  <c r="M13" i="1" s="1"/>
  <c r="G250" i="3"/>
  <c r="I250" i="3" s="1"/>
  <c r="E7" i="9"/>
  <c r="E7" i="1"/>
  <c r="F7" i="1" s="1"/>
  <c r="E17" i="1"/>
  <c r="F17" i="1" s="1"/>
  <c r="L17" i="1" s="1"/>
  <c r="M17" i="1" s="1"/>
  <c r="E20" i="1"/>
  <c r="F20" i="1" s="1"/>
  <c r="L20" i="1" s="1"/>
  <c r="M20" i="1" s="1"/>
  <c r="E9" i="1"/>
  <c r="F9" i="1" s="1"/>
  <c r="E21" i="1"/>
  <c r="F21" i="1" s="1"/>
  <c r="E10" i="1"/>
  <c r="F10" i="1" s="1"/>
  <c r="E19" i="1"/>
  <c r="F19" i="1" s="1"/>
  <c r="L19" i="1" s="1"/>
  <c r="M19" i="1" s="1"/>
  <c r="E5" i="1"/>
  <c r="E6" i="1"/>
  <c r="F6" i="1" s="1"/>
  <c r="R7" i="9"/>
  <c r="B229" i="3"/>
  <c r="G246" i="3"/>
  <c r="I246" i="3" s="1"/>
  <c r="G247" i="3"/>
  <c r="I247" i="3" s="1"/>
  <c r="G249" i="3"/>
  <c r="I249" i="3" s="1"/>
  <c r="G252" i="3"/>
  <c r="I252" i="3" s="1"/>
  <c r="G253" i="3"/>
  <c r="I253" i="3" s="1"/>
  <c r="G254" i="3"/>
  <c r="I254" i="3" s="1"/>
  <c r="G255" i="3"/>
  <c r="I255" i="3" s="1"/>
  <c r="G267" i="3"/>
  <c r="I267" i="3" s="1"/>
  <c r="A269" i="3"/>
  <c r="C269" i="3" s="1"/>
  <c r="C268" i="3"/>
  <c r="C267" i="3"/>
  <c r="G257" i="3"/>
  <c r="C257" i="3"/>
  <c r="G256" i="3"/>
  <c r="I256" i="3" s="1"/>
  <c r="C256" i="3"/>
  <c r="C255" i="3"/>
  <c r="C254" i="3"/>
  <c r="C253" i="3"/>
  <c r="C252" i="3"/>
  <c r="C251" i="3"/>
  <c r="C250" i="3"/>
  <c r="C249" i="3"/>
  <c r="C248" i="3"/>
  <c r="C247" i="3"/>
  <c r="C245" i="3"/>
  <c r="C244" i="3"/>
  <c r="C243" i="3"/>
  <c r="C236" i="3"/>
  <c r="C235" i="3"/>
  <c r="C234" i="3"/>
  <c r="C233" i="3"/>
  <c r="C232" i="3"/>
  <c r="C179" i="3"/>
  <c r="C180" i="3"/>
  <c r="A217" i="3"/>
  <c r="A216" i="3"/>
  <c r="C216" i="3" s="1"/>
  <c r="C215" i="3"/>
  <c r="C214" i="3"/>
  <c r="C21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B123" i="3"/>
  <c r="A164" i="3"/>
  <c r="G163" i="3"/>
  <c r="C162" i="3"/>
  <c r="C161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B64" i="3"/>
  <c r="P4" i="2"/>
  <c r="P5" i="2"/>
  <c r="Q5" i="2"/>
  <c r="E5" i="2"/>
  <c r="F5" i="2" s="1"/>
  <c r="P6" i="2"/>
  <c r="P7" i="2"/>
  <c r="P8" i="2"/>
  <c r="P9" i="2"/>
  <c r="Q4" i="2"/>
  <c r="Q6" i="2"/>
  <c r="Q7" i="2"/>
  <c r="Q8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E12" i="2"/>
  <c r="F12" i="2" s="1"/>
  <c r="E13" i="2"/>
  <c r="F13" i="2" s="1"/>
  <c r="J4" i="1"/>
  <c r="J5" i="1"/>
  <c r="J6" i="1"/>
  <c r="J7" i="1"/>
  <c r="K4" i="1"/>
  <c r="K5" i="1"/>
  <c r="K6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J688" i="1"/>
  <c r="K688" i="1"/>
  <c r="J689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J775" i="1"/>
  <c r="K775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2" i="1"/>
  <c r="K792" i="1"/>
  <c r="J793" i="1"/>
  <c r="K793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09" i="1"/>
  <c r="K809" i="1"/>
  <c r="J810" i="1"/>
  <c r="K810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18" i="1"/>
  <c r="K818" i="1"/>
  <c r="J819" i="1"/>
  <c r="K819" i="1"/>
  <c r="J820" i="1"/>
  <c r="K820" i="1"/>
  <c r="J821" i="1"/>
  <c r="K821" i="1"/>
  <c r="J822" i="1"/>
  <c r="K822" i="1"/>
  <c r="J823" i="1"/>
  <c r="K823" i="1"/>
  <c r="J824" i="1"/>
  <c r="K824" i="1"/>
  <c r="J825" i="1"/>
  <c r="K825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845" i="1"/>
  <c r="K845" i="1"/>
  <c r="J846" i="1"/>
  <c r="K846" i="1"/>
  <c r="J847" i="1"/>
  <c r="K847" i="1"/>
  <c r="J848" i="1"/>
  <c r="K848" i="1"/>
  <c r="J849" i="1"/>
  <c r="K849" i="1"/>
  <c r="J850" i="1"/>
  <c r="K850" i="1"/>
  <c r="J851" i="1"/>
  <c r="K851" i="1"/>
  <c r="J852" i="1"/>
  <c r="K852" i="1"/>
  <c r="J853" i="1"/>
  <c r="K853" i="1"/>
  <c r="J854" i="1"/>
  <c r="K854" i="1"/>
  <c r="J855" i="1"/>
  <c r="K855" i="1"/>
  <c r="J856" i="1"/>
  <c r="K856" i="1"/>
  <c r="J857" i="1"/>
  <c r="K857" i="1"/>
  <c r="J858" i="1"/>
  <c r="K858" i="1"/>
  <c r="J859" i="1"/>
  <c r="K859" i="1"/>
  <c r="J860" i="1"/>
  <c r="K860" i="1"/>
  <c r="J861" i="1"/>
  <c r="K861" i="1"/>
  <c r="J862" i="1"/>
  <c r="K862" i="1"/>
  <c r="J863" i="1"/>
  <c r="K863" i="1"/>
  <c r="J864" i="1"/>
  <c r="K864" i="1"/>
  <c r="J865" i="1"/>
  <c r="K865" i="1"/>
  <c r="J866" i="1"/>
  <c r="K866" i="1"/>
  <c r="J867" i="1"/>
  <c r="K867" i="1"/>
  <c r="J868" i="1"/>
  <c r="K868" i="1"/>
  <c r="J869" i="1"/>
  <c r="K869" i="1"/>
  <c r="J870" i="1"/>
  <c r="K870" i="1"/>
  <c r="J871" i="1"/>
  <c r="K871" i="1"/>
  <c r="J872" i="1"/>
  <c r="K872" i="1"/>
  <c r="J873" i="1"/>
  <c r="K873" i="1"/>
  <c r="J874" i="1"/>
  <c r="K874" i="1"/>
  <c r="J875" i="1"/>
  <c r="K875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86" i="1"/>
  <c r="K886" i="1"/>
  <c r="J887" i="1"/>
  <c r="K887" i="1"/>
  <c r="J888" i="1"/>
  <c r="K888" i="1"/>
  <c r="J889" i="1"/>
  <c r="K889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6" i="1"/>
  <c r="K896" i="1"/>
  <c r="J897" i="1"/>
  <c r="K897" i="1"/>
  <c r="J898" i="1"/>
  <c r="K898" i="1"/>
  <c r="J899" i="1"/>
  <c r="K899" i="1"/>
  <c r="J900" i="1"/>
  <c r="K900" i="1"/>
  <c r="J901" i="1"/>
  <c r="K901" i="1"/>
  <c r="J902" i="1"/>
  <c r="K902" i="1"/>
  <c r="J903" i="1"/>
  <c r="K903" i="1"/>
  <c r="J904" i="1"/>
  <c r="K904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1" i="1"/>
  <c r="K911" i="1"/>
  <c r="J912" i="1"/>
  <c r="K912" i="1"/>
  <c r="J913" i="1"/>
  <c r="K913" i="1"/>
  <c r="J914" i="1"/>
  <c r="K914" i="1"/>
  <c r="J915" i="1"/>
  <c r="K915" i="1"/>
  <c r="J916" i="1"/>
  <c r="K916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927" i="1"/>
  <c r="K927" i="1"/>
  <c r="J928" i="1"/>
  <c r="K928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7" i="1"/>
  <c r="K937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6" i="1"/>
  <c r="K946" i="1"/>
  <c r="J947" i="1"/>
  <c r="K947" i="1"/>
  <c r="J948" i="1"/>
  <c r="K948" i="1"/>
  <c r="J949" i="1"/>
  <c r="K949" i="1"/>
  <c r="J950" i="1"/>
  <c r="K950" i="1"/>
  <c r="J951" i="1"/>
  <c r="K951" i="1"/>
  <c r="J952" i="1"/>
  <c r="K952" i="1"/>
  <c r="J953" i="1"/>
  <c r="K953" i="1"/>
  <c r="J954" i="1"/>
  <c r="K954" i="1"/>
  <c r="J955" i="1"/>
  <c r="K955" i="1"/>
  <c r="J956" i="1"/>
  <c r="K956" i="1"/>
  <c r="J957" i="1"/>
  <c r="K957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68" i="1"/>
  <c r="K968" i="1"/>
  <c r="J969" i="1"/>
  <c r="K969" i="1"/>
  <c r="J970" i="1"/>
  <c r="K970" i="1"/>
  <c r="J971" i="1"/>
  <c r="K971" i="1"/>
  <c r="J972" i="1"/>
  <c r="K972" i="1"/>
  <c r="J973" i="1"/>
  <c r="K973" i="1"/>
  <c r="J974" i="1"/>
  <c r="K974" i="1"/>
  <c r="J975" i="1"/>
  <c r="K975" i="1"/>
  <c r="J976" i="1"/>
  <c r="K976" i="1"/>
  <c r="J977" i="1"/>
  <c r="K977" i="1"/>
  <c r="J978" i="1"/>
  <c r="K978" i="1"/>
  <c r="J979" i="1"/>
  <c r="K979" i="1"/>
  <c r="J980" i="1"/>
  <c r="K980" i="1"/>
  <c r="J981" i="1"/>
  <c r="K981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1" i="1"/>
  <c r="K991" i="1"/>
  <c r="J992" i="1"/>
  <c r="K992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1009" i="1"/>
  <c r="K1009" i="1"/>
  <c r="J1010" i="1"/>
  <c r="K1010" i="1"/>
  <c r="J1011" i="1"/>
  <c r="K1011" i="1"/>
  <c r="J1012" i="1"/>
  <c r="K1012" i="1"/>
  <c r="J1013" i="1"/>
  <c r="K1013" i="1"/>
  <c r="J1014" i="1"/>
  <c r="K1014" i="1"/>
  <c r="J1015" i="1"/>
  <c r="K1015" i="1"/>
  <c r="J1016" i="1"/>
  <c r="K1016" i="1"/>
  <c r="J1017" i="1"/>
  <c r="K1017" i="1"/>
  <c r="J1018" i="1"/>
  <c r="K1018" i="1"/>
  <c r="J1019" i="1"/>
  <c r="K1019" i="1"/>
  <c r="J1020" i="1"/>
  <c r="K1020" i="1"/>
  <c r="J1021" i="1"/>
  <c r="K1021" i="1"/>
  <c r="J1022" i="1"/>
  <c r="K1022" i="1"/>
  <c r="J1023" i="1"/>
  <c r="K1023" i="1"/>
  <c r="J1024" i="1"/>
  <c r="K1024" i="1"/>
  <c r="J1025" i="1"/>
  <c r="K1025" i="1"/>
  <c r="J1026" i="1"/>
  <c r="K1026" i="1"/>
  <c r="J1027" i="1"/>
  <c r="K1027" i="1"/>
  <c r="J1028" i="1"/>
  <c r="K1028" i="1"/>
  <c r="J1029" i="1"/>
  <c r="K1029" i="1"/>
  <c r="J1030" i="1"/>
  <c r="K1030" i="1"/>
  <c r="J1031" i="1"/>
  <c r="K1031" i="1"/>
  <c r="J1032" i="1"/>
  <c r="K1032" i="1"/>
  <c r="J1033" i="1"/>
  <c r="K1033" i="1"/>
  <c r="J1034" i="1"/>
  <c r="K1034" i="1"/>
  <c r="J1035" i="1"/>
  <c r="K1035" i="1"/>
  <c r="J1036" i="1"/>
  <c r="K1036" i="1"/>
  <c r="J1037" i="1"/>
  <c r="K1037" i="1"/>
  <c r="J1038" i="1"/>
  <c r="K1038" i="1"/>
  <c r="J1039" i="1"/>
  <c r="K1039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2" i="1"/>
  <c r="K1062" i="1"/>
  <c r="J1063" i="1"/>
  <c r="K1063" i="1"/>
  <c r="J1064" i="1"/>
  <c r="K1064" i="1"/>
  <c r="J1065" i="1"/>
  <c r="K1065" i="1"/>
  <c r="J1066" i="1"/>
  <c r="K1066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4" i="1"/>
  <c r="K1074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3" i="1"/>
  <c r="K1093" i="1"/>
  <c r="J1094" i="1"/>
  <c r="K1094" i="1"/>
  <c r="J1095" i="1"/>
  <c r="K1095" i="1"/>
  <c r="J1096" i="1"/>
  <c r="K1096" i="1"/>
  <c r="J1097" i="1"/>
  <c r="K1097" i="1"/>
  <c r="J1098" i="1"/>
  <c r="K1098" i="1"/>
  <c r="J1099" i="1"/>
  <c r="K1099" i="1"/>
  <c r="J1100" i="1"/>
  <c r="K1100" i="1"/>
  <c r="J1101" i="1"/>
  <c r="K1101" i="1"/>
  <c r="J1102" i="1"/>
  <c r="K1102" i="1"/>
  <c r="J1103" i="1"/>
  <c r="K1103" i="1"/>
  <c r="J1104" i="1"/>
  <c r="K1104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5" i="1"/>
  <c r="K1115" i="1"/>
  <c r="J1116" i="1"/>
  <c r="K1116" i="1"/>
  <c r="J1117" i="1"/>
  <c r="K1117" i="1"/>
  <c r="J1118" i="1"/>
  <c r="K1118" i="1"/>
  <c r="J1119" i="1"/>
  <c r="K1119" i="1"/>
  <c r="J1120" i="1"/>
  <c r="K1120" i="1"/>
  <c r="J1121" i="1"/>
  <c r="K1121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132" i="1"/>
  <c r="K1132" i="1"/>
  <c r="J1133" i="1"/>
  <c r="K1133" i="1"/>
  <c r="J1134" i="1"/>
  <c r="K1134" i="1"/>
  <c r="J1135" i="1"/>
  <c r="K1135" i="1"/>
  <c r="J1136" i="1"/>
  <c r="K1136" i="1"/>
  <c r="J1137" i="1"/>
  <c r="K1137" i="1"/>
  <c r="J1138" i="1"/>
  <c r="K1138" i="1"/>
  <c r="J1139" i="1"/>
  <c r="K1139" i="1"/>
  <c r="J1140" i="1"/>
  <c r="K1140" i="1"/>
  <c r="J1141" i="1"/>
  <c r="K1141" i="1"/>
  <c r="J1142" i="1"/>
  <c r="K1142" i="1"/>
  <c r="J1143" i="1"/>
  <c r="K1143" i="1"/>
  <c r="J1144" i="1"/>
  <c r="K1144" i="1"/>
  <c r="J1145" i="1"/>
  <c r="K1145" i="1"/>
  <c r="J1146" i="1"/>
  <c r="K1146" i="1"/>
  <c r="J1147" i="1"/>
  <c r="K1147" i="1"/>
  <c r="J1148" i="1"/>
  <c r="K1148" i="1"/>
  <c r="J1149" i="1"/>
  <c r="K1149" i="1"/>
  <c r="J1150" i="1"/>
  <c r="K1150" i="1"/>
  <c r="J1151" i="1"/>
  <c r="K1151" i="1"/>
  <c r="J1152" i="1"/>
  <c r="K1152" i="1"/>
  <c r="J1153" i="1"/>
  <c r="K1153" i="1"/>
  <c r="J1154" i="1"/>
  <c r="K1154" i="1"/>
  <c r="J1155" i="1"/>
  <c r="K1155" i="1"/>
  <c r="J1156" i="1"/>
  <c r="K1156" i="1"/>
  <c r="J1157" i="1"/>
  <c r="K1157" i="1"/>
  <c r="J1158" i="1"/>
  <c r="K1158" i="1"/>
  <c r="J1159" i="1"/>
  <c r="K1159" i="1"/>
  <c r="J1160" i="1"/>
  <c r="K1160" i="1"/>
  <c r="J1161" i="1"/>
  <c r="K1161" i="1"/>
  <c r="J1162" i="1"/>
  <c r="K1162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73" i="1"/>
  <c r="K1173" i="1"/>
  <c r="J1174" i="1"/>
  <c r="K1174" i="1"/>
  <c r="J1175" i="1"/>
  <c r="K1175" i="1"/>
  <c r="J1176" i="1"/>
  <c r="K1176" i="1"/>
  <c r="J1177" i="1"/>
  <c r="K1177" i="1"/>
  <c r="J1178" i="1"/>
  <c r="K1178" i="1"/>
  <c r="J1179" i="1"/>
  <c r="K1179" i="1"/>
  <c r="J1180" i="1"/>
  <c r="K1180" i="1"/>
  <c r="J1181" i="1"/>
  <c r="K1181" i="1"/>
  <c r="J1182" i="1"/>
  <c r="K1182" i="1"/>
  <c r="J1183" i="1"/>
  <c r="K1183" i="1"/>
  <c r="J1184" i="1"/>
  <c r="K1184" i="1"/>
  <c r="J1185" i="1"/>
  <c r="K1185" i="1"/>
  <c r="J1186" i="1"/>
  <c r="K1186" i="1"/>
  <c r="J1187" i="1"/>
  <c r="K1187" i="1"/>
  <c r="J1188" i="1"/>
  <c r="K1188" i="1"/>
  <c r="J1189" i="1"/>
  <c r="K1189" i="1"/>
  <c r="J1190" i="1"/>
  <c r="K1190" i="1"/>
  <c r="J1191" i="1"/>
  <c r="K1191" i="1"/>
  <c r="J1192" i="1"/>
  <c r="K1192" i="1"/>
  <c r="J1193" i="1"/>
  <c r="K1193" i="1"/>
  <c r="J1194" i="1"/>
  <c r="K1194" i="1"/>
  <c r="J1195" i="1"/>
  <c r="K1195" i="1"/>
  <c r="J1196" i="1"/>
  <c r="K1196" i="1"/>
  <c r="J1197" i="1"/>
  <c r="K1197" i="1"/>
  <c r="J1198" i="1"/>
  <c r="K1198" i="1"/>
  <c r="J1199" i="1"/>
  <c r="K1199" i="1"/>
  <c r="J1200" i="1"/>
  <c r="K1200" i="1"/>
  <c r="J1201" i="1"/>
  <c r="K1201" i="1"/>
  <c r="J1202" i="1"/>
  <c r="K1202" i="1"/>
  <c r="J1203" i="1"/>
  <c r="K1203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214" i="1"/>
  <c r="K1214" i="1"/>
  <c r="J1215" i="1"/>
  <c r="K1215" i="1"/>
  <c r="J1216" i="1"/>
  <c r="K1216" i="1"/>
  <c r="J1217" i="1"/>
  <c r="K1217" i="1"/>
  <c r="J1218" i="1"/>
  <c r="K1218" i="1"/>
  <c r="J1219" i="1"/>
  <c r="K1219" i="1"/>
  <c r="J1220" i="1"/>
  <c r="K1220" i="1"/>
  <c r="J1221" i="1"/>
  <c r="K1221" i="1"/>
  <c r="J1222" i="1"/>
  <c r="K1222" i="1"/>
  <c r="J1223" i="1"/>
  <c r="K1223" i="1"/>
  <c r="J1224" i="1"/>
  <c r="K1224" i="1"/>
  <c r="J1225" i="1"/>
  <c r="K1225" i="1"/>
  <c r="J1226" i="1"/>
  <c r="K1226" i="1"/>
  <c r="J1227" i="1"/>
  <c r="K1227" i="1"/>
  <c r="J1228" i="1"/>
  <c r="K1228" i="1"/>
  <c r="J1229" i="1"/>
  <c r="K1229" i="1"/>
  <c r="J1230" i="1"/>
  <c r="K1230" i="1"/>
  <c r="J1231" i="1"/>
  <c r="K1231" i="1"/>
  <c r="J1232" i="1"/>
  <c r="K1232" i="1"/>
  <c r="J1233" i="1"/>
  <c r="K1233" i="1"/>
  <c r="J1234" i="1"/>
  <c r="K1234" i="1"/>
  <c r="J1235" i="1"/>
  <c r="K1235" i="1"/>
  <c r="J1236" i="1"/>
  <c r="K1236" i="1"/>
  <c r="J1237" i="1"/>
  <c r="K1237" i="1"/>
  <c r="J1238" i="1"/>
  <c r="K1238" i="1"/>
  <c r="J1239" i="1"/>
  <c r="K1239" i="1"/>
  <c r="J1240" i="1"/>
  <c r="K1240" i="1"/>
  <c r="J1241" i="1"/>
  <c r="K1241" i="1"/>
  <c r="J1242" i="1"/>
  <c r="K1242" i="1"/>
  <c r="J1243" i="1"/>
  <c r="K1243" i="1"/>
  <c r="J1244" i="1"/>
  <c r="K1244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55" i="1"/>
  <c r="K1255" i="1"/>
  <c r="J1256" i="1"/>
  <c r="K1256" i="1"/>
  <c r="J1257" i="1"/>
  <c r="K1257" i="1"/>
  <c r="J1258" i="1"/>
  <c r="K1258" i="1"/>
  <c r="J1259" i="1"/>
  <c r="K1259" i="1"/>
  <c r="J1260" i="1"/>
  <c r="K1260" i="1"/>
  <c r="J1261" i="1"/>
  <c r="K1261" i="1"/>
  <c r="J1262" i="1"/>
  <c r="K1262" i="1"/>
  <c r="J1263" i="1"/>
  <c r="K1263" i="1"/>
  <c r="J1264" i="1"/>
  <c r="K1264" i="1"/>
  <c r="J1265" i="1"/>
  <c r="K1265" i="1"/>
  <c r="J1266" i="1"/>
  <c r="K1266" i="1"/>
  <c r="J1267" i="1"/>
  <c r="K1267" i="1"/>
  <c r="J1268" i="1"/>
  <c r="K1268" i="1"/>
  <c r="J1269" i="1"/>
  <c r="K1269" i="1"/>
  <c r="J1270" i="1"/>
  <c r="K1270" i="1"/>
  <c r="J1271" i="1"/>
  <c r="K1271" i="1"/>
  <c r="J1272" i="1"/>
  <c r="K1272" i="1"/>
  <c r="J1273" i="1"/>
  <c r="K1273" i="1"/>
  <c r="J1274" i="1"/>
  <c r="K1274" i="1"/>
  <c r="J1275" i="1"/>
  <c r="K1275" i="1"/>
  <c r="J1276" i="1"/>
  <c r="K1276" i="1"/>
  <c r="J1277" i="1"/>
  <c r="K1277" i="1"/>
  <c r="J1278" i="1"/>
  <c r="K1278" i="1"/>
  <c r="J1279" i="1"/>
  <c r="K1279" i="1"/>
  <c r="J1280" i="1"/>
  <c r="K1280" i="1"/>
  <c r="J1281" i="1"/>
  <c r="K1281" i="1"/>
  <c r="J1282" i="1"/>
  <c r="K1282" i="1"/>
  <c r="J1283" i="1"/>
  <c r="K1283" i="1"/>
  <c r="J1284" i="1"/>
  <c r="K1284" i="1"/>
  <c r="J1285" i="1"/>
  <c r="K1285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96" i="1"/>
  <c r="K1296" i="1"/>
  <c r="J1297" i="1"/>
  <c r="K1297" i="1"/>
  <c r="J1298" i="1"/>
  <c r="K1298" i="1"/>
  <c r="J1299" i="1"/>
  <c r="K1299" i="1"/>
  <c r="J1300" i="1"/>
  <c r="K1300" i="1"/>
  <c r="J1301" i="1"/>
  <c r="K1301" i="1"/>
  <c r="J1302" i="1"/>
  <c r="K1302" i="1"/>
  <c r="J1303" i="1"/>
  <c r="K1303" i="1"/>
  <c r="J1304" i="1"/>
  <c r="K1304" i="1"/>
  <c r="J1305" i="1"/>
  <c r="K1305" i="1"/>
  <c r="J1306" i="1"/>
  <c r="K1306" i="1"/>
  <c r="J1307" i="1"/>
  <c r="K1307" i="1"/>
  <c r="J1308" i="1"/>
  <c r="K1308" i="1"/>
  <c r="J1309" i="1"/>
  <c r="K1309" i="1"/>
  <c r="J1310" i="1"/>
  <c r="K1310" i="1"/>
  <c r="J1311" i="1"/>
  <c r="K1311" i="1"/>
  <c r="J1312" i="1"/>
  <c r="K1312" i="1"/>
  <c r="J1313" i="1"/>
  <c r="K1313" i="1"/>
  <c r="J1314" i="1"/>
  <c r="K1314" i="1"/>
  <c r="J1315" i="1"/>
  <c r="K1315" i="1"/>
  <c r="J1316" i="1"/>
  <c r="K1316" i="1"/>
  <c r="J1317" i="1"/>
  <c r="K1317" i="1"/>
  <c r="J1318" i="1"/>
  <c r="K1318" i="1"/>
  <c r="J1319" i="1"/>
  <c r="K1319" i="1"/>
  <c r="J1320" i="1"/>
  <c r="K1320" i="1"/>
  <c r="J1321" i="1"/>
  <c r="K1321" i="1"/>
  <c r="J1322" i="1"/>
  <c r="K1322" i="1"/>
  <c r="J1323" i="1"/>
  <c r="K1323" i="1"/>
  <c r="J1324" i="1"/>
  <c r="K1324" i="1"/>
  <c r="J1325" i="1"/>
  <c r="K1325" i="1"/>
  <c r="J1326" i="1"/>
  <c r="K1326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337" i="1"/>
  <c r="K1337" i="1"/>
  <c r="J1338" i="1"/>
  <c r="K1338" i="1"/>
  <c r="J1339" i="1"/>
  <c r="K1339" i="1"/>
  <c r="J1340" i="1"/>
  <c r="K1340" i="1"/>
  <c r="J1341" i="1"/>
  <c r="K1341" i="1"/>
  <c r="J1342" i="1"/>
  <c r="K1342" i="1"/>
  <c r="J1343" i="1"/>
  <c r="K1343" i="1"/>
  <c r="J1344" i="1"/>
  <c r="K1344" i="1"/>
  <c r="J1345" i="1"/>
  <c r="K1345" i="1"/>
  <c r="J1346" i="1"/>
  <c r="K1346" i="1"/>
  <c r="J1347" i="1"/>
  <c r="K1347" i="1"/>
  <c r="J1348" i="1"/>
  <c r="K1348" i="1"/>
  <c r="J1349" i="1"/>
  <c r="K1349" i="1"/>
  <c r="J1350" i="1"/>
  <c r="K1350" i="1"/>
  <c r="J1351" i="1"/>
  <c r="K1351" i="1"/>
  <c r="J1352" i="1"/>
  <c r="K1352" i="1"/>
  <c r="J1353" i="1"/>
  <c r="K1353" i="1"/>
  <c r="J1354" i="1"/>
  <c r="K1354" i="1"/>
  <c r="J1355" i="1"/>
  <c r="K1355" i="1"/>
  <c r="J1356" i="1"/>
  <c r="K1356" i="1"/>
  <c r="J1357" i="1"/>
  <c r="K1357" i="1"/>
  <c r="J1358" i="1"/>
  <c r="K1358" i="1"/>
  <c r="J1359" i="1"/>
  <c r="K1359" i="1"/>
  <c r="J1360" i="1"/>
  <c r="K1360" i="1"/>
  <c r="J1361" i="1"/>
  <c r="K1361" i="1"/>
  <c r="J1362" i="1"/>
  <c r="K1362" i="1"/>
  <c r="J1363" i="1"/>
  <c r="K1363" i="1"/>
  <c r="J1364" i="1"/>
  <c r="K1364" i="1"/>
  <c r="J1365" i="1"/>
  <c r="K1365" i="1"/>
  <c r="J1366" i="1"/>
  <c r="K1366" i="1"/>
  <c r="J1367" i="1"/>
  <c r="K1367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78" i="1"/>
  <c r="K1378" i="1"/>
  <c r="J1379" i="1"/>
  <c r="K1379" i="1"/>
  <c r="J1380" i="1"/>
  <c r="K1380" i="1"/>
  <c r="J1381" i="1"/>
  <c r="K1381" i="1"/>
  <c r="J1382" i="1"/>
  <c r="K1382" i="1"/>
  <c r="J1383" i="1"/>
  <c r="K1383" i="1"/>
  <c r="J1384" i="1"/>
  <c r="K1384" i="1"/>
  <c r="J1385" i="1"/>
  <c r="K1385" i="1"/>
  <c r="J1386" i="1"/>
  <c r="K1386" i="1"/>
  <c r="J1387" i="1"/>
  <c r="K1387" i="1"/>
  <c r="J1388" i="1"/>
  <c r="K1388" i="1"/>
  <c r="J1389" i="1"/>
  <c r="K1389" i="1"/>
  <c r="J1390" i="1"/>
  <c r="K1390" i="1"/>
  <c r="J1391" i="1"/>
  <c r="K1391" i="1"/>
  <c r="J1392" i="1"/>
  <c r="K1392" i="1"/>
  <c r="J1393" i="1"/>
  <c r="K1393" i="1"/>
  <c r="J1394" i="1"/>
  <c r="K1394" i="1"/>
  <c r="J1395" i="1"/>
  <c r="K1395" i="1"/>
  <c r="J1396" i="1"/>
  <c r="K1396" i="1"/>
  <c r="J1397" i="1"/>
  <c r="K1397" i="1"/>
  <c r="J1398" i="1"/>
  <c r="K1398" i="1"/>
  <c r="J1399" i="1"/>
  <c r="K1399" i="1"/>
  <c r="J1400" i="1"/>
  <c r="K1400" i="1"/>
  <c r="J1401" i="1"/>
  <c r="K1401" i="1"/>
  <c r="J1402" i="1"/>
  <c r="K1402" i="1"/>
  <c r="J1403" i="1"/>
  <c r="K1403" i="1"/>
  <c r="J1404" i="1"/>
  <c r="K1404" i="1"/>
  <c r="J1405" i="1"/>
  <c r="K1405" i="1"/>
  <c r="J1406" i="1"/>
  <c r="K1406" i="1"/>
  <c r="J1407" i="1"/>
  <c r="K1407" i="1"/>
  <c r="J1408" i="1"/>
  <c r="K1408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419" i="1"/>
  <c r="K1419" i="1"/>
  <c r="J1420" i="1"/>
  <c r="K1420" i="1"/>
  <c r="J1421" i="1"/>
  <c r="K1421" i="1"/>
  <c r="J1422" i="1"/>
  <c r="K1422" i="1"/>
  <c r="J1423" i="1"/>
  <c r="K1423" i="1"/>
  <c r="J1424" i="1"/>
  <c r="K1424" i="1"/>
  <c r="J1425" i="1"/>
  <c r="K1425" i="1"/>
  <c r="J1426" i="1"/>
  <c r="K1426" i="1"/>
  <c r="J1427" i="1"/>
  <c r="K1427" i="1"/>
  <c r="J1428" i="1"/>
  <c r="K1428" i="1"/>
  <c r="J1429" i="1"/>
  <c r="K1429" i="1"/>
  <c r="J1430" i="1"/>
  <c r="K1430" i="1"/>
  <c r="J1431" i="1"/>
  <c r="K1431" i="1"/>
  <c r="J1432" i="1"/>
  <c r="K1432" i="1"/>
  <c r="J1433" i="1"/>
  <c r="K1433" i="1"/>
  <c r="J1434" i="1"/>
  <c r="K1434" i="1"/>
  <c r="J1435" i="1"/>
  <c r="K1435" i="1"/>
  <c r="J1436" i="1"/>
  <c r="K1436" i="1"/>
  <c r="J1437" i="1"/>
  <c r="K1437" i="1"/>
  <c r="J1438" i="1"/>
  <c r="K1438" i="1"/>
  <c r="J1439" i="1"/>
  <c r="K1439" i="1"/>
  <c r="J1440" i="1"/>
  <c r="K1440" i="1"/>
  <c r="J1441" i="1"/>
  <c r="K1441" i="1"/>
  <c r="J1442" i="1"/>
  <c r="K1442" i="1"/>
  <c r="J1443" i="1"/>
  <c r="K1443" i="1"/>
  <c r="J1444" i="1"/>
  <c r="K1444" i="1"/>
  <c r="J1445" i="1"/>
  <c r="K1445" i="1"/>
  <c r="J1446" i="1"/>
  <c r="K1446" i="1"/>
  <c r="J1447" i="1"/>
  <c r="K1447" i="1"/>
  <c r="J1448" i="1"/>
  <c r="K1448" i="1"/>
  <c r="J1449" i="1"/>
  <c r="K1449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60" i="1"/>
  <c r="K1460" i="1"/>
  <c r="J1461" i="1"/>
  <c r="K1461" i="1"/>
  <c r="J1462" i="1"/>
  <c r="K1462" i="1"/>
  <c r="J1463" i="1"/>
  <c r="K1463" i="1"/>
  <c r="J1464" i="1"/>
  <c r="K1464" i="1"/>
  <c r="J1465" i="1"/>
  <c r="K1465" i="1"/>
  <c r="J1466" i="1"/>
  <c r="K1466" i="1"/>
  <c r="J1467" i="1"/>
  <c r="K1467" i="1"/>
  <c r="J1468" i="1"/>
  <c r="K1468" i="1"/>
  <c r="J1469" i="1"/>
  <c r="K1469" i="1"/>
  <c r="J1470" i="1"/>
  <c r="K1470" i="1"/>
  <c r="J1471" i="1"/>
  <c r="K1471" i="1"/>
  <c r="J1472" i="1"/>
  <c r="K1472" i="1"/>
  <c r="J1473" i="1"/>
  <c r="K1473" i="1"/>
  <c r="J1474" i="1"/>
  <c r="K1474" i="1"/>
  <c r="J1475" i="1"/>
  <c r="K1475" i="1"/>
  <c r="J1476" i="1"/>
  <c r="K1476" i="1"/>
  <c r="J1477" i="1"/>
  <c r="K1477" i="1"/>
  <c r="J1478" i="1"/>
  <c r="K1478" i="1"/>
  <c r="J1479" i="1"/>
  <c r="K1479" i="1"/>
  <c r="J1480" i="1"/>
  <c r="K1480" i="1"/>
  <c r="J1481" i="1"/>
  <c r="K1481" i="1"/>
  <c r="J1482" i="1"/>
  <c r="K1482" i="1"/>
  <c r="J1483" i="1"/>
  <c r="K1483" i="1"/>
  <c r="J1484" i="1"/>
  <c r="K1484" i="1"/>
  <c r="J1485" i="1"/>
  <c r="K1485" i="1"/>
  <c r="J1486" i="1"/>
  <c r="K1486" i="1"/>
  <c r="J1487" i="1"/>
  <c r="K1487" i="1"/>
  <c r="J1488" i="1"/>
  <c r="K1488" i="1"/>
  <c r="J1489" i="1"/>
  <c r="K1489" i="1"/>
  <c r="J1490" i="1"/>
  <c r="K1490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501" i="1"/>
  <c r="K1501" i="1"/>
  <c r="J1502" i="1"/>
  <c r="K1502" i="1"/>
  <c r="J1503" i="1"/>
  <c r="K1503" i="1"/>
  <c r="J1504" i="1"/>
  <c r="K1504" i="1"/>
  <c r="J1505" i="1"/>
  <c r="K1505" i="1"/>
  <c r="J1506" i="1"/>
  <c r="K1506" i="1"/>
  <c r="J1507" i="1"/>
  <c r="K1507" i="1"/>
  <c r="J1508" i="1"/>
  <c r="K1508" i="1"/>
  <c r="J1509" i="1"/>
  <c r="K1509" i="1"/>
  <c r="J1510" i="1"/>
  <c r="K1510" i="1"/>
  <c r="J1511" i="1"/>
  <c r="K1511" i="1"/>
  <c r="J1512" i="1"/>
  <c r="K1512" i="1"/>
  <c r="J1513" i="1"/>
  <c r="K1513" i="1"/>
  <c r="J1514" i="1"/>
  <c r="K1514" i="1"/>
  <c r="J1515" i="1"/>
  <c r="K1515" i="1"/>
  <c r="J1516" i="1"/>
  <c r="K1516" i="1"/>
  <c r="J1517" i="1"/>
  <c r="K1517" i="1"/>
  <c r="J1518" i="1"/>
  <c r="K1518" i="1"/>
  <c r="J1519" i="1"/>
  <c r="K1519" i="1"/>
  <c r="J1520" i="1"/>
  <c r="K1520" i="1"/>
  <c r="J1521" i="1"/>
  <c r="K1521" i="1"/>
  <c r="J1522" i="1"/>
  <c r="K1522" i="1"/>
  <c r="J1523" i="1"/>
  <c r="K1523" i="1"/>
  <c r="J1524" i="1"/>
  <c r="K1524" i="1"/>
  <c r="J1525" i="1"/>
  <c r="K1525" i="1"/>
  <c r="J1526" i="1"/>
  <c r="K1526" i="1"/>
  <c r="J1527" i="1"/>
  <c r="K1527" i="1"/>
  <c r="J1528" i="1"/>
  <c r="K1528" i="1"/>
  <c r="J1529" i="1"/>
  <c r="K1529" i="1"/>
  <c r="J1530" i="1"/>
  <c r="K1530" i="1"/>
  <c r="J1531" i="1"/>
  <c r="K1531" i="1"/>
  <c r="J1532" i="1"/>
  <c r="K1532" i="1"/>
  <c r="J1533" i="1"/>
  <c r="K1533" i="1"/>
  <c r="J1534" i="1"/>
  <c r="K1534" i="1"/>
  <c r="J1535" i="1"/>
  <c r="K1535" i="1"/>
  <c r="J1536" i="1"/>
  <c r="K1536" i="1"/>
  <c r="J1537" i="1"/>
  <c r="K1537" i="1"/>
  <c r="J1538" i="1"/>
  <c r="K1538" i="1"/>
  <c r="J1539" i="1"/>
  <c r="K1539" i="1"/>
  <c r="J1540" i="1"/>
  <c r="K1540" i="1"/>
  <c r="J1541" i="1"/>
  <c r="K1541" i="1"/>
  <c r="J1542" i="1"/>
  <c r="K1542" i="1"/>
  <c r="J1543" i="1"/>
  <c r="K1543" i="1"/>
  <c r="J1544" i="1"/>
  <c r="K1544" i="1"/>
  <c r="J1545" i="1"/>
  <c r="K1545" i="1"/>
  <c r="J1546" i="1"/>
  <c r="K1546" i="1"/>
  <c r="J1547" i="1"/>
  <c r="K1547" i="1"/>
  <c r="J1548" i="1"/>
  <c r="K1548" i="1"/>
  <c r="J1549" i="1"/>
  <c r="K1549" i="1"/>
  <c r="J1550" i="1"/>
  <c r="K1550" i="1"/>
  <c r="J1551" i="1"/>
  <c r="K1551" i="1"/>
  <c r="J1552" i="1"/>
  <c r="K1552" i="1"/>
  <c r="J1553" i="1"/>
  <c r="K1553" i="1"/>
  <c r="J1554" i="1"/>
  <c r="K1554" i="1"/>
  <c r="J1555" i="1"/>
  <c r="K1555" i="1"/>
  <c r="J1556" i="1"/>
  <c r="K1556" i="1"/>
  <c r="J1557" i="1"/>
  <c r="K1557" i="1"/>
  <c r="J1558" i="1"/>
  <c r="K1558" i="1"/>
  <c r="J1559" i="1"/>
  <c r="K1559" i="1"/>
  <c r="J1560" i="1"/>
  <c r="K1560" i="1"/>
  <c r="J1561" i="1"/>
  <c r="K1561" i="1"/>
  <c r="J1562" i="1"/>
  <c r="K1562" i="1"/>
  <c r="J1563" i="1"/>
  <c r="K1563" i="1"/>
  <c r="J1564" i="1"/>
  <c r="K1564" i="1"/>
  <c r="J1565" i="1"/>
  <c r="K1565" i="1"/>
  <c r="J1566" i="1"/>
  <c r="K1566" i="1"/>
  <c r="J1567" i="1"/>
  <c r="K1567" i="1"/>
  <c r="J1568" i="1"/>
  <c r="K1568" i="1"/>
  <c r="J1569" i="1"/>
  <c r="K1569" i="1"/>
  <c r="J1570" i="1"/>
  <c r="K1570" i="1"/>
  <c r="J1571" i="1"/>
  <c r="K1571" i="1"/>
  <c r="J1572" i="1"/>
  <c r="K1572" i="1"/>
  <c r="J1573" i="1"/>
  <c r="K1573" i="1"/>
  <c r="J1574" i="1"/>
  <c r="K1574" i="1"/>
  <c r="J1575" i="1"/>
  <c r="K1575" i="1"/>
  <c r="J1576" i="1"/>
  <c r="K1576" i="1"/>
  <c r="J1577" i="1"/>
  <c r="K1577" i="1"/>
  <c r="J1578" i="1"/>
  <c r="K1578" i="1"/>
  <c r="J1579" i="1"/>
  <c r="K1579" i="1"/>
  <c r="J1580" i="1"/>
  <c r="K1580" i="1"/>
  <c r="J1581" i="1"/>
  <c r="K1581" i="1"/>
  <c r="J1582" i="1"/>
  <c r="K1582" i="1"/>
  <c r="J1583" i="1"/>
  <c r="K1583" i="1"/>
  <c r="J1584" i="1"/>
  <c r="K1584" i="1"/>
  <c r="J1585" i="1"/>
  <c r="K1585" i="1"/>
  <c r="J1586" i="1"/>
  <c r="K1586" i="1"/>
  <c r="J1587" i="1"/>
  <c r="K1587" i="1"/>
  <c r="J1588" i="1"/>
  <c r="K1588" i="1"/>
  <c r="J1589" i="1"/>
  <c r="K1589" i="1"/>
  <c r="J1590" i="1"/>
  <c r="K1590" i="1"/>
  <c r="J1591" i="1"/>
  <c r="K1591" i="1"/>
  <c r="J1592" i="1"/>
  <c r="K1592" i="1"/>
  <c r="J1593" i="1"/>
  <c r="K1593" i="1"/>
  <c r="J1594" i="1"/>
  <c r="K1594" i="1"/>
  <c r="J1595" i="1"/>
  <c r="K1595" i="1"/>
  <c r="J1596" i="1"/>
  <c r="K1596" i="1"/>
  <c r="J1597" i="1"/>
  <c r="K1597" i="1"/>
  <c r="J1598" i="1"/>
  <c r="K1598" i="1"/>
  <c r="J1599" i="1"/>
  <c r="K1599" i="1"/>
  <c r="J1600" i="1"/>
  <c r="K1600" i="1"/>
  <c r="J1601" i="1"/>
  <c r="K1601" i="1"/>
  <c r="J1602" i="1"/>
  <c r="K1602" i="1"/>
  <c r="J1603" i="1"/>
  <c r="K1603" i="1"/>
  <c r="J1604" i="1"/>
  <c r="K1604" i="1"/>
  <c r="J1605" i="1"/>
  <c r="K1605" i="1"/>
  <c r="J1606" i="1"/>
  <c r="K1606" i="1"/>
  <c r="J1607" i="1"/>
  <c r="K1607" i="1"/>
  <c r="J1608" i="1"/>
  <c r="K1608" i="1"/>
  <c r="J1609" i="1"/>
  <c r="K1609" i="1"/>
  <c r="J1610" i="1"/>
  <c r="K1610" i="1"/>
  <c r="J1611" i="1"/>
  <c r="K1611" i="1"/>
  <c r="J1612" i="1"/>
  <c r="K1612" i="1"/>
  <c r="J1613" i="1"/>
  <c r="K1613" i="1"/>
  <c r="J1614" i="1"/>
  <c r="K1614" i="1"/>
  <c r="J1615" i="1"/>
  <c r="K1615" i="1"/>
  <c r="J1616" i="1"/>
  <c r="K1616" i="1"/>
  <c r="J1617" i="1"/>
  <c r="K1617" i="1"/>
  <c r="J1618" i="1"/>
  <c r="K1618" i="1"/>
  <c r="J1619" i="1"/>
  <c r="K1619" i="1"/>
  <c r="J1620" i="1"/>
  <c r="K1620" i="1"/>
  <c r="J1621" i="1"/>
  <c r="K1621" i="1"/>
  <c r="J1622" i="1"/>
  <c r="K1622" i="1"/>
  <c r="J1623" i="1"/>
  <c r="K1623" i="1"/>
  <c r="J1624" i="1"/>
  <c r="K1624" i="1"/>
  <c r="J1625" i="1"/>
  <c r="K1625" i="1"/>
  <c r="J1626" i="1"/>
  <c r="K1626" i="1"/>
  <c r="J1627" i="1"/>
  <c r="K1627" i="1"/>
  <c r="J1628" i="1"/>
  <c r="K1628" i="1"/>
  <c r="J1629" i="1"/>
  <c r="K1629" i="1"/>
  <c r="J1630" i="1"/>
  <c r="K1630" i="1"/>
  <c r="J1631" i="1"/>
  <c r="K1631" i="1"/>
  <c r="J1632" i="1"/>
  <c r="K1632" i="1"/>
  <c r="J1633" i="1"/>
  <c r="K1633" i="1"/>
  <c r="J1634" i="1"/>
  <c r="K1634" i="1"/>
  <c r="J1635" i="1"/>
  <c r="K1635" i="1"/>
  <c r="J1636" i="1"/>
  <c r="K1636" i="1"/>
  <c r="J1637" i="1"/>
  <c r="K1637" i="1"/>
  <c r="J1638" i="1"/>
  <c r="K1638" i="1"/>
  <c r="J1639" i="1"/>
  <c r="K1639" i="1"/>
  <c r="J1640" i="1"/>
  <c r="K1640" i="1"/>
  <c r="J1641" i="1"/>
  <c r="K1641" i="1"/>
  <c r="J1642" i="1"/>
  <c r="K1642" i="1"/>
  <c r="J1643" i="1"/>
  <c r="K1643" i="1"/>
  <c r="J1644" i="1"/>
  <c r="K1644" i="1"/>
  <c r="J1645" i="1"/>
  <c r="K1645" i="1"/>
  <c r="J1646" i="1"/>
  <c r="K1646" i="1"/>
  <c r="J1647" i="1"/>
  <c r="K1647" i="1"/>
  <c r="J1648" i="1"/>
  <c r="K1648" i="1"/>
  <c r="J1649" i="1"/>
  <c r="K1649" i="1"/>
  <c r="J1650" i="1"/>
  <c r="K1650" i="1"/>
  <c r="J1651" i="1"/>
  <c r="K1651" i="1"/>
  <c r="J1652" i="1"/>
  <c r="K1652" i="1"/>
  <c r="J1653" i="1"/>
  <c r="K1653" i="1"/>
  <c r="J1654" i="1"/>
  <c r="K1654" i="1"/>
  <c r="J1655" i="1"/>
  <c r="K1655" i="1"/>
  <c r="J1656" i="1"/>
  <c r="K1656" i="1"/>
  <c r="J1657" i="1"/>
  <c r="K1657" i="1"/>
  <c r="J1658" i="1"/>
  <c r="K1658" i="1"/>
  <c r="J1659" i="1"/>
  <c r="K1659" i="1"/>
  <c r="J1660" i="1"/>
  <c r="K1660" i="1"/>
  <c r="J1661" i="1"/>
  <c r="K1661" i="1"/>
  <c r="J1662" i="1"/>
  <c r="K1662" i="1"/>
  <c r="J1663" i="1"/>
  <c r="K1663" i="1"/>
  <c r="J1664" i="1"/>
  <c r="K1664" i="1"/>
  <c r="J1665" i="1"/>
  <c r="K1665" i="1"/>
  <c r="J1666" i="1"/>
  <c r="K1666" i="1"/>
  <c r="J1667" i="1"/>
  <c r="K1667" i="1"/>
  <c r="J1668" i="1"/>
  <c r="K1668" i="1"/>
  <c r="J1669" i="1"/>
  <c r="K1669" i="1"/>
  <c r="J1670" i="1"/>
  <c r="K1670" i="1"/>
  <c r="J1671" i="1"/>
  <c r="K1671" i="1"/>
  <c r="J1672" i="1"/>
  <c r="K1672" i="1"/>
  <c r="J1673" i="1"/>
  <c r="K1673" i="1"/>
  <c r="J1674" i="1"/>
  <c r="K1674" i="1"/>
  <c r="J1675" i="1"/>
  <c r="K1675" i="1"/>
  <c r="J1676" i="1"/>
  <c r="K1676" i="1"/>
  <c r="J1677" i="1"/>
  <c r="K1677" i="1"/>
  <c r="J1678" i="1"/>
  <c r="K1678" i="1"/>
  <c r="J1679" i="1"/>
  <c r="K1679" i="1"/>
  <c r="J1680" i="1"/>
  <c r="K1680" i="1"/>
  <c r="J1681" i="1"/>
  <c r="K1681" i="1"/>
  <c r="J1682" i="1"/>
  <c r="K1682" i="1"/>
  <c r="J1683" i="1"/>
  <c r="K1683" i="1"/>
  <c r="J1684" i="1"/>
  <c r="K1684" i="1"/>
  <c r="J1685" i="1"/>
  <c r="K1685" i="1"/>
  <c r="J1686" i="1"/>
  <c r="K1686" i="1"/>
  <c r="J1687" i="1"/>
  <c r="K1687" i="1"/>
  <c r="J1688" i="1"/>
  <c r="K1688" i="1"/>
  <c r="J1689" i="1"/>
  <c r="K1689" i="1"/>
  <c r="J1690" i="1"/>
  <c r="K1690" i="1"/>
  <c r="J1691" i="1"/>
  <c r="K1691" i="1"/>
  <c r="J1692" i="1"/>
  <c r="K1692" i="1"/>
  <c r="J1693" i="1"/>
  <c r="K1693" i="1"/>
  <c r="J1694" i="1"/>
  <c r="K1694" i="1"/>
  <c r="J1695" i="1"/>
  <c r="K1695" i="1"/>
  <c r="J1696" i="1"/>
  <c r="K1696" i="1"/>
  <c r="J1697" i="1"/>
  <c r="K1697" i="1"/>
  <c r="J1698" i="1"/>
  <c r="K1698" i="1"/>
  <c r="J1699" i="1"/>
  <c r="K1699" i="1"/>
  <c r="J1700" i="1"/>
  <c r="K1700" i="1"/>
  <c r="J1701" i="1"/>
  <c r="K1701" i="1"/>
  <c r="J1702" i="1"/>
  <c r="K1702" i="1"/>
  <c r="J1703" i="1"/>
  <c r="K1703" i="1"/>
  <c r="J1704" i="1"/>
  <c r="K1704" i="1"/>
  <c r="J1705" i="1"/>
  <c r="K1705" i="1"/>
  <c r="J1706" i="1"/>
  <c r="K1706" i="1"/>
  <c r="J1707" i="1"/>
  <c r="K1707" i="1"/>
  <c r="J1708" i="1"/>
  <c r="K1708" i="1"/>
  <c r="J1709" i="1"/>
  <c r="K1709" i="1"/>
  <c r="J1710" i="1"/>
  <c r="K1710" i="1"/>
  <c r="J1711" i="1"/>
  <c r="K1711" i="1"/>
  <c r="J1712" i="1"/>
  <c r="K1712" i="1"/>
  <c r="J1713" i="1"/>
  <c r="K1713" i="1"/>
  <c r="J1714" i="1"/>
  <c r="K1714" i="1"/>
  <c r="J1715" i="1"/>
  <c r="K1715" i="1"/>
  <c r="J1716" i="1"/>
  <c r="K1716" i="1"/>
  <c r="J1717" i="1"/>
  <c r="K1717" i="1"/>
  <c r="J1718" i="1"/>
  <c r="K1718" i="1"/>
  <c r="J1719" i="1"/>
  <c r="K1719" i="1"/>
  <c r="J1720" i="1"/>
  <c r="K1720" i="1"/>
  <c r="J1721" i="1"/>
  <c r="K1721" i="1"/>
  <c r="J1722" i="1"/>
  <c r="K1722" i="1"/>
  <c r="J1723" i="1"/>
  <c r="K1723" i="1"/>
  <c r="J1724" i="1"/>
  <c r="K1724" i="1"/>
  <c r="J1725" i="1"/>
  <c r="K1725" i="1"/>
  <c r="J1726" i="1"/>
  <c r="K1726" i="1"/>
  <c r="J1727" i="1"/>
  <c r="K1727" i="1"/>
  <c r="J1728" i="1"/>
  <c r="K1728" i="1"/>
  <c r="J1729" i="1"/>
  <c r="K1729" i="1"/>
  <c r="J1730" i="1"/>
  <c r="K1730" i="1"/>
  <c r="J1731" i="1"/>
  <c r="K1731" i="1"/>
  <c r="J1732" i="1"/>
  <c r="K1732" i="1"/>
  <c r="J1733" i="1"/>
  <c r="K1733" i="1"/>
  <c r="J1734" i="1"/>
  <c r="K1734" i="1"/>
  <c r="J1735" i="1"/>
  <c r="K1735" i="1"/>
  <c r="J1736" i="1"/>
  <c r="K1736" i="1"/>
  <c r="J1737" i="1"/>
  <c r="K1737" i="1"/>
  <c r="J1738" i="1"/>
  <c r="K1738" i="1"/>
  <c r="J1739" i="1"/>
  <c r="K1739" i="1"/>
  <c r="J1740" i="1"/>
  <c r="K1740" i="1"/>
  <c r="J1741" i="1"/>
  <c r="K1741" i="1"/>
  <c r="J1742" i="1"/>
  <c r="K1742" i="1"/>
  <c r="J1743" i="1"/>
  <c r="K1743" i="1"/>
  <c r="J1744" i="1"/>
  <c r="K1744" i="1"/>
  <c r="J1745" i="1"/>
  <c r="K1745" i="1"/>
  <c r="J1746" i="1"/>
  <c r="K1746" i="1"/>
  <c r="J1747" i="1"/>
  <c r="K1747" i="1"/>
  <c r="J1748" i="1"/>
  <c r="K1748" i="1"/>
  <c r="J1749" i="1"/>
  <c r="K1749" i="1"/>
  <c r="J1750" i="1"/>
  <c r="K1750" i="1"/>
  <c r="J1751" i="1"/>
  <c r="K1751" i="1"/>
  <c r="J1752" i="1"/>
  <c r="K1752" i="1"/>
  <c r="J1753" i="1"/>
  <c r="K1753" i="1"/>
  <c r="J1754" i="1"/>
  <c r="K1754" i="1"/>
  <c r="J1755" i="1"/>
  <c r="K1755" i="1"/>
  <c r="J1756" i="1"/>
  <c r="K1756" i="1"/>
  <c r="J1757" i="1"/>
  <c r="K1757" i="1"/>
  <c r="J1758" i="1"/>
  <c r="K1758" i="1"/>
  <c r="J1759" i="1"/>
  <c r="K1759" i="1"/>
  <c r="J1760" i="1"/>
  <c r="K1760" i="1"/>
  <c r="J1761" i="1"/>
  <c r="K1761" i="1"/>
  <c r="J1762" i="1"/>
  <c r="K1762" i="1"/>
  <c r="J1763" i="1"/>
  <c r="K1763" i="1"/>
  <c r="J1764" i="1"/>
  <c r="K1764" i="1"/>
  <c r="J1765" i="1"/>
  <c r="K1765" i="1"/>
  <c r="J1766" i="1"/>
  <c r="K1766" i="1"/>
  <c r="J1767" i="1"/>
  <c r="K1767" i="1"/>
  <c r="J1768" i="1"/>
  <c r="K1768" i="1"/>
  <c r="J1769" i="1"/>
  <c r="K1769" i="1"/>
  <c r="J1770" i="1"/>
  <c r="K1770" i="1"/>
  <c r="J1771" i="1"/>
  <c r="K1771" i="1"/>
  <c r="J1772" i="1"/>
  <c r="K1772" i="1"/>
  <c r="J1773" i="1"/>
  <c r="K1773" i="1"/>
  <c r="J1774" i="1"/>
  <c r="K1774" i="1"/>
  <c r="J1775" i="1"/>
  <c r="K1775" i="1"/>
  <c r="J1776" i="1"/>
  <c r="K1776" i="1"/>
  <c r="J1777" i="1"/>
  <c r="K1777" i="1"/>
  <c r="J1778" i="1"/>
  <c r="K1778" i="1"/>
  <c r="J1779" i="1"/>
  <c r="K1779" i="1"/>
  <c r="J1780" i="1"/>
  <c r="K1780" i="1"/>
  <c r="J1781" i="1"/>
  <c r="K1781" i="1"/>
  <c r="J1782" i="1"/>
  <c r="K1782" i="1"/>
  <c r="J1783" i="1"/>
  <c r="K1783" i="1"/>
  <c r="J1784" i="1"/>
  <c r="K1784" i="1"/>
  <c r="J1785" i="1"/>
  <c r="K1785" i="1"/>
  <c r="J1786" i="1"/>
  <c r="K1786" i="1"/>
  <c r="J1787" i="1"/>
  <c r="K1787" i="1"/>
  <c r="J1788" i="1"/>
  <c r="K1788" i="1"/>
  <c r="J1789" i="1"/>
  <c r="K1789" i="1"/>
  <c r="J1790" i="1"/>
  <c r="K1790" i="1"/>
  <c r="J1791" i="1"/>
  <c r="K1791" i="1"/>
  <c r="J1792" i="1"/>
  <c r="K1792" i="1"/>
  <c r="J1793" i="1"/>
  <c r="K1793" i="1"/>
  <c r="J1794" i="1"/>
  <c r="K1794" i="1"/>
  <c r="J1795" i="1"/>
  <c r="K1795" i="1"/>
  <c r="J1796" i="1"/>
  <c r="K1796" i="1"/>
  <c r="J1797" i="1"/>
  <c r="K1797" i="1"/>
  <c r="J1798" i="1"/>
  <c r="K1798" i="1"/>
  <c r="J1799" i="1"/>
  <c r="K1799" i="1"/>
  <c r="J1800" i="1"/>
  <c r="K1800" i="1"/>
  <c r="J1801" i="1"/>
  <c r="K1801" i="1"/>
  <c r="J1802" i="1"/>
  <c r="K1802" i="1"/>
  <c r="J1803" i="1"/>
  <c r="K1803" i="1"/>
  <c r="J1804" i="1"/>
  <c r="K1804" i="1"/>
  <c r="J1805" i="1"/>
  <c r="K1805" i="1"/>
  <c r="J1806" i="1"/>
  <c r="K1806" i="1"/>
  <c r="J1807" i="1"/>
  <c r="K1807" i="1"/>
  <c r="J1808" i="1"/>
  <c r="K1808" i="1"/>
  <c r="J1809" i="1"/>
  <c r="K1809" i="1"/>
  <c r="J1810" i="1"/>
  <c r="K1810" i="1"/>
  <c r="J1811" i="1"/>
  <c r="K1811" i="1"/>
  <c r="J1812" i="1"/>
  <c r="K1812" i="1"/>
  <c r="J1813" i="1"/>
  <c r="K1813" i="1"/>
  <c r="J1814" i="1"/>
  <c r="K1814" i="1"/>
  <c r="J1815" i="1"/>
  <c r="K1815" i="1"/>
  <c r="J1816" i="1"/>
  <c r="K1816" i="1"/>
  <c r="J1817" i="1"/>
  <c r="K1817" i="1"/>
  <c r="J1818" i="1"/>
  <c r="K1818" i="1"/>
  <c r="J1819" i="1"/>
  <c r="K1819" i="1"/>
  <c r="J1820" i="1"/>
  <c r="K1820" i="1"/>
  <c r="J1821" i="1"/>
  <c r="K1821" i="1"/>
  <c r="J1822" i="1"/>
  <c r="K1822" i="1"/>
  <c r="J1823" i="1"/>
  <c r="K1823" i="1"/>
  <c r="J1824" i="1"/>
  <c r="K1824" i="1"/>
  <c r="J1825" i="1"/>
  <c r="K1825" i="1"/>
  <c r="J1826" i="1"/>
  <c r="K1826" i="1"/>
  <c r="J1827" i="1"/>
  <c r="K1827" i="1"/>
  <c r="J1828" i="1"/>
  <c r="K1828" i="1"/>
  <c r="J1829" i="1"/>
  <c r="K1829" i="1"/>
  <c r="J1830" i="1"/>
  <c r="K1830" i="1"/>
  <c r="J1831" i="1"/>
  <c r="K1831" i="1"/>
  <c r="J1832" i="1"/>
  <c r="K1832" i="1"/>
  <c r="J1833" i="1"/>
  <c r="K1833" i="1"/>
  <c r="J1834" i="1"/>
  <c r="K1834" i="1"/>
  <c r="J1835" i="1"/>
  <c r="K1835" i="1"/>
  <c r="J1836" i="1"/>
  <c r="K1836" i="1"/>
  <c r="J1837" i="1"/>
  <c r="K1837" i="1"/>
  <c r="J1838" i="1"/>
  <c r="K1838" i="1"/>
  <c r="J1839" i="1"/>
  <c r="K1839" i="1"/>
  <c r="J1840" i="1"/>
  <c r="K1840" i="1"/>
  <c r="J1841" i="1"/>
  <c r="K1841" i="1"/>
  <c r="J1842" i="1"/>
  <c r="K1842" i="1"/>
  <c r="J1843" i="1"/>
  <c r="K1843" i="1"/>
  <c r="J1844" i="1"/>
  <c r="K1844" i="1"/>
  <c r="J1845" i="1"/>
  <c r="K1845" i="1"/>
  <c r="J1846" i="1"/>
  <c r="K1846" i="1"/>
  <c r="J1847" i="1"/>
  <c r="K1847" i="1"/>
  <c r="J1848" i="1"/>
  <c r="K1848" i="1"/>
  <c r="J1849" i="1"/>
  <c r="K1849" i="1"/>
  <c r="J1850" i="1"/>
  <c r="K1850" i="1"/>
  <c r="J1851" i="1"/>
  <c r="K1851" i="1"/>
  <c r="J1852" i="1"/>
  <c r="K1852" i="1"/>
  <c r="J1853" i="1"/>
  <c r="K1853" i="1"/>
  <c r="J1854" i="1"/>
  <c r="K1854" i="1"/>
  <c r="J1855" i="1"/>
  <c r="K1855" i="1"/>
  <c r="J1856" i="1"/>
  <c r="K1856" i="1"/>
  <c r="J1857" i="1"/>
  <c r="K1857" i="1"/>
  <c r="J1858" i="1"/>
  <c r="K1858" i="1"/>
  <c r="J1859" i="1"/>
  <c r="K1859" i="1"/>
  <c r="J1860" i="1"/>
  <c r="K1860" i="1"/>
  <c r="J1861" i="1"/>
  <c r="K1861" i="1"/>
  <c r="J1862" i="1"/>
  <c r="K1862" i="1"/>
  <c r="J1863" i="1"/>
  <c r="K1863" i="1"/>
  <c r="J1864" i="1"/>
  <c r="K1864" i="1"/>
  <c r="J1865" i="1"/>
  <c r="K1865" i="1"/>
  <c r="J1866" i="1"/>
  <c r="K1866" i="1"/>
  <c r="J1867" i="1"/>
  <c r="K1867" i="1"/>
  <c r="J1868" i="1"/>
  <c r="K1868" i="1"/>
  <c r="J1869" i="1"/>
  <c r="K1869" i="1"/>
  <c r="J1870" i="1"/>
  <c r="K1870" i="1"/>
  <c r="J1871" i="1"/>
  <c r="K1871" i="1"/>
  <c r="J1872" i="1"/>
  <c r="K1872" i="1"/>
  <c r="J1873" i="1"/>
  <c r="K1873" i="1"/>
  <c r="J1874" i="1"/>
  <c r="K1874" i="1"/>
  <c r="J1875" i="1"/>
  <c r="K1875" i="1"/>
  <c r="J1876" i="1"/>
  <c r="K1876" i="1"/>
  <c r="J1877" i="1"/>
  <c r="K1877" i="1"/>
  <c r="J1878" i="1"/>
  <c r="K1878" i="1"/>
  <c r="J1879" i="1"/>
  <c r="K1879" i="1"/>
  <c r="J1880" i="1"/>
  <c r="K1880" i="1"/>
  <c r="J1881" i="1"/>
  <c r="K1881" i="1"/>
  <c r="J1882" i="1"/>
  <c r="K1882" i="1"/>
  <c r="J1883" i="1"/>
  <c r="K1883" i="1"/>
  <c r="J1884" i="1"/>
  <c r="K1884" i="1"/>
  <c r="J1885" i="1"/>
  <c r="K1885" i="1"/>
  <c r="J1886" i="1"/>
  <c r="K1886" i="1"/>
  <c r="J1887" i="1"/>
  <c r="K1887" i="1"/>
  <c r="J1888" i="1"/>
  <c r="K1888" i="1"/>
  <c r="J1889" i="1"/>
  <c r="K1889" i="1"/>
  <c r="J1890" i="1"/>
  <c r="K1890" i="1"/>
  <c r="J1891" i="1"/>
  <c r="K1891" i="1"/>
  <c r="J1892" i="1"/>
  <c r="K1892" i="1"/>
  <c r="J1893" i="1"/>
  <c r="K1893" i="1"/>
  <c r="J1894" i="1"/>
  <c r="K1894" i="1"/>
  <c r="J1895" i="1"/>
  <c r="K1895" i="1"/>
  <c r="J1896" i="1"/>
  <c r="K1896" i="1"/>
  <c r="J1897" i="1"/>
  <c r="K1897" i="1"/>
  <c r="J1898" i="1"/>
  <c r="K1898" i="1"/>
  <c r="J1899" i="1"/>
  <c r="K1899" i="1"/>
  <c r="J1900" i="1"/>
  <c r="K1900" i="1"/>
  <c r="J1901" i="1"/>
  <c r="K1901" i="1"/>
  <c r="J1902" i="1"/>
  <c r="K1902" i="1"/>
  <c r="J1903" i="1"/>
  <c r="K1903" i="1"/>
  <c r="J1904" i="1"/>
  <c r="K1904" i="1"/>
  <c r="J1905" i="1"/>
  <c r="K1905" i="1"/>
  <c r="J1906" i="1"/>
  <c r="K1906" i="1"/>
  <c r="J1907" i="1"/>
  <c r="K1907" i="1"/>
  <c r="J1908" i="1"/>
  <c r="K1908" i="1"/>
  <c r="J1909" i="1"/>
  <c r="K1909" i="1"/>
  <c r="J1910" i="1"/>
  <c r="K1910" i="1"/>
  <c r="J1911" i="1"/>
  <c r="K1911" i="1"/>
  <c r="J1912" i="1"/>
  <c r="K1912" i="1"/>
  <c r="J1913" i="1"/>
  <c r="K1913" i="1"/>
  <c r="J1914" i="1"/>
  <c r="K1914" i="1"/>
  <c r="J1915" i="1"/>
  <c r="K1915" i="1"/>
  <c r="J1916" i="1"/>
  <c r="K1916" i="1"/>
  <c r="J1917" i="1"/>
  <c r="K1917" i="1"/>
  <c r="J1918" i="1"/>
  <c r="K1918" i="1"/>
  <c r="J1919" i="1"/>
  <c r="K1919" i="1"/>
  <c r="J1920" i="1"/>
  <c r="K1920" i="1"/>
  <c r="J1921" i="1"/>
  <c r="K1921" i="1"/>
  <c r="J1922" i="1"/>
  <c r="K1922" i="1"/>
  <c r="J1923" i="1"/>
  <c r="K1923" i="1"/>
  <c r="J1924" i="1"/>
  <c r="K1924" i="1"/>
  <c r="J1925" i="1"/>
  <c r="K1925" i="1"/>
  <c r="J1926" i="1"/>
  <c r="K1926" i="1"/>
  <c r="J1927" i="1"/>
  <c r="K1927" i="1"/>
  <c r="J1928" i="1"/>
  <c r="K1928" i="1"/>
  <c r="J1929" i="1"/>
  <c r="K1929" i="1"/>
  <c r="J1930" i="1"/>
  <c r="K1930" i="1"/>
  <c r="J1931" i="1"/>
  <c r="K1931" i="1"/>
  <c r="J1932" i="1"/>
  <c r="K1932" i="1"/>
  <c r="J1933" i="1"/>
  <c r="K1933" i="1"/>
  <c r="J1934" i="1"/>
  <c r="K1934" i="1"/>
  <c r="J1935" i="1"/>
  <c r="K1935" i="1"/>
  <c r="J1936" i="1"/>
  <c r="K1936" i="1"/>
  <c r="J1937" i="1"/>
  <c r="K1937" i="1"/>
  <c r="J1938" i="1"/>
  <c r="K1938" i="1"/>
  <c r="J1939" i="1"/>
  <c r="K1939" i="1"/>
  <c r="J1940" i="1"/>
  <c r="K1940" i="1"/>
  <c r="J1941" i="1"/>
  <c r="K1941" i="1"/>
  <c r="J1942" i="1"/>
  <c r="K1942" i="1"/>
  <c r="J1943" i="1"/>
  <c r="K1943" i="1"/>
  <c r="J1944" i="1"/>
  <c r="K1944" i="1"/>
  <c r="J1945" i="1"/>
  <c r="K1945" i="1"/>
  <c r="J1946" i="1"/>
  <c r="K1946" i="1"/>
  <c r="J1947" i="1"/>
  <c r="K1947" i="1"/>
  <c r="J1948" i="1"/>
  <c r="K1948" i="1"/>
  <c r="J1949" i="1"/>
  <c r="K1949" i="1"/>
  <c r="J1950" i="1"/>
  <c r="K1950" i="1"/>
  <c r="J1951" i="1"/>
  <c r="K1951" i="1"/>
  <c r="J1952" i="1"/>
  <c r="K1952" i="1"/>
  <c r="J1953" i="1"/>
  <c r="K1953" i="1"/>
  <c r="J1954" i="1"/>
  <c r="K1954" i="1"/>
  <c r="J1955" i="1"/>
  <c r="K1955" i="1"/>
  <c r="J1956" i="1"/>
  <c r="K1956" i="1"/>
  <c r="J1957" i="1"/>
  <c r="K1957" i="1"/>
  <c r="J1958" i="1"/>
  <c r="K1958" i="1"/>
  <c r="J1959" i="1"/>
  <c r="K1959" i="1"/>
  <c r="J1960" i="1"/>
  <c r="K1960" i="1"/>
  <c r="J1961" i="1"/>
  <c r="K1961" i="1"/>
  <c r="J1962" i="1"/>
  <c r="K1962" i="1"/>
  <c r="J1963" i="1"/>
  <c r="K1963" i="1"/>
  <c r="J1964" i="1"/>
  <c r="K1964" i="1"/>
  <c r="J1965" i="1"/>
  <c r="K1965" i="1"/>
  <c r="J1966" i="1"/>
  <c r="K1966" i="1"/>
  <c r="J1967" i="1"/>
  <c r="K1967" i="1"/>
  <c r="J1968" i="1"/>
  <c r="K1968" i="1"/>
  <c r="J1969" i="1"/>
  <c r="K1969" i="1"/>
  <c r="J1970" i="1"/>
  <c r="K1970" i="1"/>
  <c r="J1971" i="1"/>
  <c r="K1971" i="1"/>
  <c r="J1972" i="1"/>
  <c r="K1972" i="1"/>
  <c r="J1973" i="1"/>
  <c r="K1973" i="1"/>
  <c r="J1974" i="1"/>
  <c r="K1974" i="1"/>
  <c r="J1975" i="1"/>
  <c r="K1975" i="1"/>
  <c r="J1976" i="1"/>
  <c r="K1976" i="1"/>
  <c r="J1977" i="1"/>
  <c r="K1977" i="1"/>
  <c r="J1978" i="1"/>
  <c r="K1978" i="1"/>
  <c r="J1979" i="1"/>
  <c r="K1979" i="1"/>
  <c r="J1980" i="1"/>
  <c r="K1980" i="1"/>
  <c r="J1981" i="1"/>
  <c r="K1981" i="1"/>
  <c r="J1982" i="1"/>
  <c r="K1982" i="1"/>
  <c r="J1983" i="1"/>
  <c r="K1983" i="1"/>
  <c r="J1984" i="1"/>
  <c r="K1984" i="1"/>
  <c r="J1985" i="1"/>
  <c r="K1985" i="1"/>
  <c r="J1986" i="1"/>
  <c r="K1986" i="1"/>
  <c r="J1987" i="1"/>
  <c r="K1987" i="1"/>
  <c r="J1988" i="1"/>
  <c r="K1988" i="1"/>
  <c r="J1989" i="1"/>
  <c r="K1989" i="1"/>
  <c r="J1990" i="1"/>
  <c r="K1990" i="1"/>
  <c r="J1991" i="1"/>
  <c r="K1991" i="1"/>
  <c r="J1992" i="1"/>
  <c r="K1992" i="1"/>
  <c r="J1993" i="1"/>
  <c r="K1993" i="1"/>
  <c r="J1994" i="1"/>
  <c r="K1994" i="1"/>
  <c r="J1995" i="1"/>
  <c r="K1995" i="1"/>
  <c r="J1996" i="1"/>
  <c r="K1996" i="1"/>
  <c r="J1997" i="1"/>
  <c r="K1997" i="1"/>
  <c r="J1998" i="1"/>
  <c r="K1998" i="1"/>
  <c r="J1999" i="1"/>
  <c r="K1999" i="1"/>
  <c r="J2000" i="1"/>
  <c r="K2000" i="1"/>
  <c r="J2001" i="1"/>
  <c r="K2001" i="1"/>
  <c r="J2002" i="1"/>
  <c r="K2002" i="1"/>
  <c r="J2003" i="1"/>
  <c r="K2003" i="1"/>
  <c r="J2004" i="1"/>
  <c r="K2004" i="1"/>
  <c r="J2005" i="1"/>
  <c r="K2005" i="1"/>
  <c r="J2006" i="1"/>
  <c r="K2006" i="1"/>
  <c r="J2007" i="1"/>
  <c r="K2007" i="1"/>
  <c r="J2008" i="1"/>
  <c r="K2008" i="1"/>
  <c r="J2009" i="1"/>
  <c r="K2009" i="1"/>
  <c r="J2010" i="1"/>
  <c r="K2010" i="1"/>
  <c r="J2011" i="1"/>
  <c r="K2011" i="1"/>
  <c r="J2012" i="1"/>
  <c r="K2012" i="1"/>
  <c r="J2013" i="1"/>
  <c r="K2013" i="1"/>
  <c r="J2014" i="1"/>
  <c r="K2014" i="1"/>
  <c r="J2015" i="1"/>
  <c r="K2015" i="1"/>
  <c r="J2016" i="1"/>
  <c r="K2016" i="1"/>
  <c r="J2017" i="1"/>
  <c r="K2017" i="1"/>
  <c r="J2018" i="1"/>
  <c r="K2018" i="1"/>
  <c r="J2019" i="1"/>
  <c r="K2019" i="1"/>
  <c r="J2020" i="1"/>
  <c r="K2020" i="1"/>
  <c r="J2021" i="1"/>
  <c r="K2021" i="1"/>
  <c r="J2022" i="1"/>
  <c r="K2022" i="1"/>
  <c r="J2023" i="1"/>
  <c r="K2023" i="1"/>
  <c r="J2024" i="1"/>
  <c r="K2024" i="1"/>
  <c r="J2025" i="1"/>
  <c r="K2025" i="1"/>
  <c r="J2026" i="1"/>
  <c r="K2026" i="1"/>
  <c r="J2027" i="1"/>
  <c r="K2027" i="1"/>
  <c r="J2028" i="1"/>
  <c r="K2028" i="1"/>
  <c r="J2029" i="1"/>
  <c r="K2029" i="1"/>
  <c r="J2030" i="1"/>
  <c r="K2030" i="1"/>
  <c r="J2031" i="1"/>
  <c r="K2031" i="1"/>
  <c r="J2032" i="1"/>
  <c r="K2032" i="1"/>
  <c r="J2033" i="1"/>
  <c r="K2033" i="1"/>
  <c r="J2034" i="1"/>
  <c r="K2034" i="1"/>
  <c r="J2035" i="1"/>
  <c r="K2035" i="1"/>
  <c r="J2036" i="1"/>
  <c r="K2036" i="1"/>
  <c r="J2037" i="1"/>
  <c r="K2037" i="1"/>
  <c r="J2038" i="1"/>
  <c r="K2038" i="1"/>
  <c r="J2039" i="1"/>
  <c r="K2039" i="1"/>
  <c r="J2040" i="1"/>
  <c r="K2040" i="1"/>
  <c r="J2041" i="1"/>
  <c r="K2041" i="1"/>
  <c r="J2042" i="1"/>
  <c r="K2042" i="1"/>
  <c r="J2043" i="1"/>
  <c r="K2043" i="1"/>
  <c r="J2044" i="1"/>
  <c r="K2044" i="1"/>
  <c r="J2045" i="1"/>
  <c r="K2045" i="1"/>
  <c r="J2046" i="1"/>
  <c r="K2046" i="1"/>
  <c r="J2047" i="1"/>
  <c r="K2047" i="1"/>
  <c r="J2048" i="1"/>
  <c r="K2048" i="1"/>
  <c r="J2049" i="1"/>
  <c r="K2049" i="1"/>
  <c r="J2050" i="1"/>
  <c r="K2050" i="1"/>
  <c r="J2051" i="1"/>
  <c r="K2051" i="1"/>
  <c r="J2052" i="1"/>
  <c r="K2052" i="1"/>
  <c r="J2053" i="1"/>
  <c r="K2053" i="1"/>
  <c r="J2054" i="1"/>
  <c r="K2054" i="1"/>
  <c r="J2055" i="1"/>
  <c r="K2055" i="1"/>
  <c r="J2056" i="1"/>
  <c r="K2056" i="1"/>
  <c r="J2057" i="1"/>
  <c r="K2057" i="1"/>
  <c r="J2058" i="1"/>
  <c r="K2058" i="1"/>
  <c r="J2059" i="1"/>
  <c r="K2059" i="1"/>
  <c r="J2060" i="1"/>
  <c r="K2060" i="1"/>
  <c r="J2061" i="1"/>
  <c r="K2061" i="1"/>
  <c r="J2062" i="1"/>
  <c r="K2062" i="1"/>
  <c r="J2063" i="1"/>
  <c r="K2063" i="1"/>
  <c r="J2064" i="1"/>
  <c r="K2064" i="1"/>
  <c r="J2065" i="1"/>
  <c r="K2065" i="1"/>
  <c r="J2066" i="1"/>
  <c r="K2066" i="1"/>
  <c r="J2067" i="1"/>
  <c r="K2067" i="1"/>
  <c r="J2068" i="1"/>
  <c r="K2068" i="1"/>
  <c r="J2069" i="1"/>
  <c r="K2069" i="1"/>
  <c r="J2070" i="1"/>
  <c r="K2070" i="1"/>
  <c r="J2071" i="1"/>
  <c r="K2071" i="1"/>
  <c r="J2072" i="1"/>
  <c r="K2072" i="1"/>
  <c r="J2073" i="1"/>
  <c r="K2073" i="1"/>
  <c r="J2074" i="1"/>
  <c r="K2074" i="1"/>
  <c r="J2075" i="1"/>
  <c r="K2075" i="1"/>
  <c r="J2076" i="1"/>
  <c r="K2076" i="1"/>
  <c r="J2077" i="1"/>
  <c r="K2077" i="1"/>
  <c r="J2078" i="1"/>
  <c r="K2078" i="1"/>
  <c r="J2079" i="1"/>
  <c r="K2079" i="1"/>
  <c r="J2080" i="1"/>
  <c r="K2080" i="1"/>
  <c r="J2081" i="1"/>
  <c r="K2081" i="1"/>
  <c r="J2082" i="1"/>
  <c r="K2082" i="1"/>
  <c r="J2083" i="1"/>
  <c r="K2083" i="1"/>
  <c r="J2084" i="1"/>
  <c r="K2084" i="1"/>
  <c r="J2085" i="1"/>
  <c r="K2085" i="1"/>
  <c r="J2086" i="1"/>
  <c r="K2086" i="1"/>
  <c r="J2087" i="1"/>
  <c r="K2087" i="1"/>
  <c r="J2088" i="1"/>
  <c r="K2088" i="1"/>
  <c r="J2089" i="1"/>
  <c r="K2089" i="1"/>
  <c r="J2090" i="1"/>
  <c r="K2090" i="1"/>
  <c r="J2091" i="1"/>
  <c r="K2091" i="1"/>
  <c r="J2092" i="1"/>
  <c r="K2092" i="1"/>
  <c r="J2093" i="1"/>
  <c r="K2093" i="1"/>
  <c r="J2094" i="1"/>
  <c r="K2094" i="1"/>
  <c r="J2095" i="1"/>
  <c r="K2095" i="1"/>
  <c r="J2096" i="1"/>
  <c r="K2096" i="1"/>
  <c r="J2097" i="1"/>
  <c r="K2097" i="1"/>
  <c r="J2098" i="1"/>
  <c r="K2098" i="1"/>
  <c r="J2099" i="1"/>
  <c r="K2099" i="1"/>
  <c r="J2100" i="1"/>
  <c r="K2100" i="1"/>
  <c r="J2101" i="1"/>
  <c r="K2101" i="1"/>
  <c r="J2102" i="1"/>
  <c r="K2102" i="1"/>
  <c r="J2103" i="1"/>
  <c r="K2103" i="1"/>
  <c r="J2104" i="1"/>
  <c r="K2104" i="1"/>
  <c r="J2105" i="1"/>
  <c r="K2105" i="1"/>
  <c r="J2106" i="1"/>
  <c r="K2106" i="1"/>
  <c r="J2107" i="1"/>
  <c r="K2107" i="1"/>
  <c r="J2108" i="1"/>
  <c r="K2108" i="1"/>
  <c r="J2109" i="1"/>
  <c r="K2109" i="1"/>
  <c r="J2110" i="1"/>
  <c r="K2110" i="1"/>
  <c r="J2111" i="1"/>
  <c r="K2111" i="1"/>
  <c r="J2112" i="1"/>
  <c r="K2112" i="1"/>
  <c r="J2113" i="1"/>
  <c r="K2113" i="1"/>
  <c r="J2114" i="1"/>
  <c r="K2114" i="1"/>
  <c r="J2115" i="1"/>
  <c r="K2115" i="1"/>
  <c r="J2116" i="1"/>
  <c r="K2116" i="1"/>
  <c r="J2117" i="1"/>
  <c r="K2117" i="1"/>
  <c r="J2118" i="1"/>
  <c r="K2118" i="1"/>
  <c r="J2119" i="1"/>
  <c r="K2119" i="1"/>
  <c r="J2120" i="1"/>
  <c r="K2120" i="1"/>
  <c r="J2121" i="1"/>
  <c r="K2121" i="1"/>
  <c r="J2122" i="1"/>
  <c r="K2122" i="1"/>
  <c r="J2123" i="1"/>
  <c r="K2123" i="1"/>
  <c r="J2124" i="1"/>
  <c r="K2124" i="1"/>
  <c r="J2125" i="1"/>
  <c r="K2125" i="1"/>
  <c r="J2126" i="1"/>
  <c r="K2126" i="1"/>
  <c r="J2127" i="1"/>
  <c r="K2127" i="1"/>
  <c r="J2128" i="1"/>
  <c r="K2128" i="1"/>
  <c r="J2129" i="1"/>
  <c r="K2129" i="1"/>
  <c r="J2130" i="1"/>
  <c r="K2130" i="1"/>
  <c r="J2131" i="1"/>
  <c r="K2131" i="1"/>
  <c r="J2132" i="1"/>
  <c r="K2132" i="1"/>
  <c r="J2133" i="1"/>
  <c r="K2133" i="1"/>
  <c r="J2134" i="1"/>
  <c r="K2134" i="1"/>
  <c r="J2135" i="1"/>
  <c r="K2135" i="1"/>
  <c r="J2136" i="1"/>
  <c r="K2136" i="1"/>
  <c r="J2137" i="1"/>
  <c r="K2137" i="1"/>
  <c r="J2138" i="1"/>
  <c r="K2138" i="1"/>
  <c r="J2139" i="1"/>
  <c r="K2139" i="1"/>
  <c r="J2140" i="1"/>
  <c r="K2140" i="1"/>
  <c r="J2141" i="1"/>
  <c r="K2141" i="1"/>
  <c r="J2142" i="1"/>
  <c r="K2142" i="1"/>
  <c r="J2143" i="1"/>
  <c r="K2143" i="1"/>
  <c r="J2144" i="1"/>
  <c r="K2144" i="1"/>
  <c r="J2145" i="1"/>
  <c r="K2145" i="1"/>
  <c r="J2146" i="1"/>
  <c r="K2146" i="1"/>
  <c r="J2147" i="1"/>
  <c r="K2147" i="1"/>
  <c r="J2148" i="1"/>
  <c r="K2148" i="1"/>
  <c r="J2149" i="1"/>
  <c r="K2149" i="1"/>
  <c r="J2150" i="1"/>
  <c r="K2150" i="1"/>
  <c r="J2151" i="1"/>
  <c r="K2151" i="1"/>
  <c r="J2152" i="1"/>
  <c r="K2152" i="1"/>
  <c r="J2153" i="1"/>
  <c r="K2153" i="1"/>
  <c r="J2154" i="1"/>
  <c r="K2154" i="1"/>
  <c r="J2155" i="1"/>
  <c r="K2155" i="1"/>
  <c r="J2156" i="1"/>
  <c r="K2156" i="1"/>
  <c r="J2157" i="1"/>
  <c r="K2157" i="1"/>
  <c r="J2158" i="1"/>
  <c r="K2158" i="1"/>
  <c r="J2159" i="1"/>
  <c r="K2159" i="1"/>
  <c r="J2160" i="1"/>
  <c r="K2160" i="1"/>
  <c r="J2161" i="1"/>
  <c r="K2161" i="1"/>
  <c r="J2162" i="1"/>
  <c r="K2162" i="1"/>
  <c r="J2163" i="1"/>
  <c r="K2163" i="1"/>
  <c r="J2164" i="1"/>
  <c r="K2164" i="1"/>
  <c r="J2165" i="1"/>
  <c r="K2165" i="1"/>
  <c r="J2166" i="1"/>
  <c r="K2166" i="1"/>
  <c r="J2167" i="1"/>
  <c r="K2167" i="1"/>
  <c r="J2168" i="1"/>
  <c r="K2168" i="1"/>
  <c r="J2169" i="1"/>
  <c r="K2169" i="1"/>
  <c r="J2170" i="1"/>
  <c r="K2170" i="1"/>
  <c r="J2171" i="1"/>
  <c r="K2171" i="1"/>
  <c r="J2172" i="1"/>
  <c r="K2172" i="1"/>
  <c r="J2173" i="1"/>
  <c r="K2173" i="1"/>
  <c r="J2174" i="1"/>
  <c r="K2174" i="1"/>
  <c r="J2175" i="1"/>
  <c r="K2175" i="1"/>
  <c r="J2176" i="1"/>
  <c r="K2176" i="1"/>
  <c r="J2177" i="1"/>
  <c r="K2177" i="1"/>
  <c r="J2178" i="1"/>
  <c r="K2178" i="1"/>
  <c r="J2179" i="1"/>
  <c r="K2179" i="1"/>
  <c r="J2180" i="1"/>
  <c r="K2180" i="1"/>
  <c r="J2181" i="1"/>
  <c r="K2181" i="1"/>
  <c r="J2182" i="1"/>
  <c r="K2182" i="1"/>
  <c r="J2183" i="1"/>
  <c r="K2183" i="1"/>
  <c r="J2184" i="1"/>
  <c r="K2184" i="1"/>
  <c r="J2185" i="1"/>
  <c r="K2185" i="1"/>
  <c r="J2186" i="1"/>
  <c r="K2186" i="1"/>
  <c r="J2187" i="1"/>
  <c r="K2187" i="1"/>
  <c r="J2188" i="1"/>
  <c r="K2188" i="1"/>
  <c r="J2189" i="1"/>
  <c r="K2189" i="1"/>
  <c r="J2190" i="1"/>
  <c r="K2190" i="1"/>
  <c r="J2191" i="1"/>
  <c r="K2191" i="1"/>
  <c r="J2192" i="1"/>
  <c r="K2192" i="1"/>
  <c r="J2193" i="1"/>
  <c r="K2193" i="1"/>
  <c r="J2194" i="1"/>
  <c r="K2194" i="1"/>
  <c r="J2195" i="1"/>
  <c r="K2195" i="1"/>
  <c r="J2196" i="1"/>
  <c r="K2196" i="1"/>
  <c r="J2197" i="1"/>
  <c r="K2197" i="1"/>
  <c r="J2198" i="1"/>
  <c r="K2198" i="1"/>
  <c r="J2199" i="1"/>
  <c r="K2199" i="1"/>
  <c r="J2200" i="1"/>
  <c r="K2200" i="1"/>
  <c r="J2201" i="1"/>
  <c r="K2201" i="1"/>
  <c r="J2202" i="1"/>
  <c r="K2202" i="1"/>
  <c r="J2203" i="1"/>
  <c r="K2203" i="1"/>
  <c r="J2204" i="1"/>
  <c r="K2204" i="1"/>
  <c r="J2205" i="1"/>
  <c r="K2205" i="1"/>
  <c r="J2206" i="1"/>
  <c r="K2206" i="1"/>
  <c r="J2207" i="1"/>
  <c r="K2207" i="1"/>
  <c r="J2208" i="1"/>
  <c r="K2208" i="1"/>
  <c r="J2209" i="1"/>
  <c r="K2209" i="1"/>
  <c r="J2210" i="1"/>
  <c r="K2210" i="1"/>
  <c r="J2211" i="1"/>
  <c r="K2211" i="1"/>
  <c r="J2212" i="1"/>
  <c r="K2212" i="1"/>
  <c r="J2213" i="1"/>
  <c r="K2213" i="1"/>
  <c r="J2214" i="1"/>
  <c r="K2214" i="1"/>
  <c r="J2215" i="1"/>
  <c r="K2215" i="1"/>
  <c r="J2216" i="1"/>
  <c r="K2216" i="1"/>
  <c r="J2217" i="1"/>
  <c r="K2217" i="1"/>
  <c r="J2218" i="1"/>
  <c r="K2218" i="1"/>
  <c r="J2219" i="1"/>
  <c r="K2219" i="1"/>
  <c r="J2220" i="1"/>
  <c r="K2220" i="1"/>
  <c r="J2221" i="1"/>
  <c r="K2221" i="1"/>
  <c r="J2222" i="1"/>
  <c r="K2222" i="1"/>
  <c r="J2223" i="1"/>
  <c r="K2223" i="1"/>
  <c r="J2224" i="1"/>
  <c r="K2224" i="1"/>
  <c r="J2225" i="1"/>
  <c r="K2225" i="1"/>
  <c r="J2226" i="1"/>
  <c r="K2226" i="1"/>
  <c r="J2227" i="1"/>
  <c r="K2227" i="1"/>
  <c r="J2228" i="1"/>
  <c r="K2228" i="1"/>
  <c r="J2229" i="1"/>
  <c r="K2229" i="1"/>
  <c r="J2230" i="1"/>
  <c r="K2230" i="1"/>
  <c r="J2231" i="1"/>
  <c r="K2231" i="1"/>
  <c r="J2232" i="1"/>
  <c r="K2232" i="1"/>
  <c r="J2233" i="1"/>
  <c r="K2233" i="1"/>
  <c r="J2234" i="1"/>
  <c r="K2234" i="1"/>
  <c r="J2235" i="1"/>
  <c r="K2235" i="1"/>
  <c r="J2236" i="1"/>
  <c r="K2236" i="1"/>
  <c r="J2237" i="1"/>
  <c r="K2237" i="1"/>
  <c r="J2238" i="1"/>
  <c r="K2238" i="1"/>
  <c r="J2239" i="1"/>
  <c r="K2239" i="1"/>
  <c r="J2240" i="1"/>
  <c r="K2240" i="1"/>
  <c r="J2241" i="1"/>
  <c r="K2241" i="1"/>
  <c r="J2242" i="1"/>
  <c r="K2242" i="1"/>
  <c r="J2243" i="1"/>
  <c r="K2243" i="1"/>
  <c r="J2244" i="1"/>
  <c r="K2244" i="1"/>
  <c r="J2245" i="1"/>
  <c r="K2245" i="1"/>
  <c r="J2246" i="1"/>
  <c r="K2246" i="1"/>
  <c r="J2247" i="1"/>
  <c r="K2247" i="1"/>
  <c r="J2248" i="1"/>
  <c r="K2248" i="1"/>
  <c r="J2249" i="1"/>
  <c r="K2249" i="1"/>
  <c r="J2250" i="1"/>
  <c r="K2250" i="1"/>
  <c r="J2251" i="1"/>
  <c r="K2251" i="1"/>
  <c r="J2252" i="1"/>
  <c r="K2252" i="1"/>
  <c r="J2253" i="1"/>
  <c r="K2253" i="1"/>
  <c r="J2254" i="1"/>
  <c r="K2254" i="1"/>
  <c r="J2255" i="1"/>
  <c r="K2255" i="1"/>
  <c r="J2256" i="1"/>
  <c r="K2256" i="1"/>
  <c r="J2257" i="1"/>
  <c r="K2257" i="1"/>
  <c r="J2258" i="1"/>
  <c r="K2258" i="1"/>
  <c r="J2259" i="1"/>
  <c r="K2259" i="1"/>
  <c r="J2260" i="1"/>
  <c r="K2260" i="1"/>
  <c r="J2261" i="1"/>
  <c r="K2261" i="1"/>
  <c r="J2262" i="1"/>
  <c r="K2262" i="1"/>
  <c r="J2263" i="1"/>
  <c r="K2263" i="1"/>
  <c r="J2264" i="1"/>
  <c r="K2264" i="1"/>
  <c r="J2265" i="1"/>
  <c r="K2265" i="1"/>
  <c r="J2266" i="1"/>
  <c r="K2266" i="1"/>
  <c r="J2267" i="1"/>
  <c r="K2267" i="1"/>
  <c r="J2268" i="1"/>
  <c r="K2268" i="1"/>
  <c r="J2269" i="1"/>
  <c r="K2269" i="1"/>
  <c r="J2270" i="1"/>
  <c r="K2270" i="1"/>
  <c r="J2271" i="1"/>
  <c r="K2271" i="1"/>
  <c r="J2272" i="1"/>
  <c r="K2272" i="1"/>
  <c r="J2273" i="1"/>
  <c r="K2273" i="1"/>
  <c r="J2274" i="1"/>
  <c r="K2274" i="1"/>
  <c r="J2275" i="1"/>
  <c r="K2275" i="1"/>
  <c r="J2276" i="1"/>
  <c r="K2276" i="1"/>
  <c r="J2277" i="1"/>
  <c r="K2277" i="1"/>
  <c r="J2278" i="1"/>
  <c r="K2278" i="1"/>
  <c r="J2279" i="1"/>
  <c r="K2279" i="1"/>
  <c r="J2280" i="1"/>
  <c r="K2280" i="1"/>
  <c r="J2281" i="1"/>
  <c r="K2281" i="1"/>
  <c r="J2282" i="1"/>
  <c r="K2282" i="1"/>
  <c r="J2283" i="1"/>
  <c r="K2283" i="1"/>
  <c r="J2284" i="1"/>
  <c r="K2284" i="1"/>
  <c r="J2285" i="1"/>
  <c r="K2285" i="1"/>
  <c r="J2286" i="1"/>
  <c r="K2286" i="1"/>
  <c r="J2287" i="1"/>
  <c r="K2287" i="1"/>
  <c r="J2288" i="1"/>
  <c r="K2288" i="1"/>
  <c r="J2289" i="1"/>
  <c r="K2289" i="1"/>
  <c r="J2290" i="1"/>
  <c r="K2290" i="1"/>
  <c r="J2291" i="1"/>
  <c r="K2291" i="1"/>
  <c r="J2292" i="1"/>
  <c r="K2292" i="1"/>
  <c r="J2293" i="1"/>
  <c r="K2293" i="1"/>
  <c r="J2294" i="1"/>
  <c r="K2294" i="1"/>
  <c r="J2295" i="1"/>
  <c r="K2295" i="1"/>
  <c r="J2296" i="1"/>
  <c r="K2296" i="1"/>
  <c r="J2297" i="1"/>
  <c r="K2297" i="1"/>
  <c r="J2298" i="1"/>
  <c r="K2298" i="1"/>
  <c r="J2299" i="1"/>
  <c r="K2299" i="1"/>
  <c r="J2300" i="1"/>
  <c r="K2300" i="1"/>
  <c r="J2301" i="1"/>
  <c r="K2301" i="1"/>
  <c r="J2302" i="1"/>
  <c r="K2302" i="1"/>
  <c r="J2303" i="1"/>
  <c r="K2303" i="1"/>
  <c r="J2304" i="1"/>
  <c r="K2304" i="1"/>
  <c r="J2305" i="1"/>
  <c r="K2305" i="1"/>
  <c r="J2306" i="1"/>
  <c r="K2306" i="1"/>
  <c r="J2307" i="1"/>
  <c r="K2307" i="1"/>
  <c r="J2308" i="1"/>
  <c r="K2308" i="1"/>
  <c r="J2309" i="1"/>
  <c r="K2309" i="1"/>
  <c r="J2310" i="1"/>
  <c r="K2310" i="1"/>
  <c r="J2311" i="1"/>
  <c r="K2311" i="1"/>
  <c r="J2312" i="1"/>
  <c r="K2312" i="1"/>
  <c r="J2313" i="1"/>
  <c r="K2313" i="1"/>
  <c r="J2314" i="1"/>
  <c r="K2314" i="1"/>
  <c r="J2315" i="1"/>
  <c r="K2315" i="1"/>
  <c r="J2316" i="1"/>
  <c r="K2316" i="1"/>
  <c r="J2317" i="1"/>
  <c r="K2317" i="1"/>
  <c r="J2318" i="1"/>
  <c r="K2318" i="1"/>
  <c r="J2319" i="1"/>
  <c r="K2319" i="1"/>
  <c r="J2320" i="1"/>
  <c r="K2320" i="1"/>
  <c r="J2321" i="1"/>
  <c r="K2321" i="1"/>
  <c r="J2322" i="1"/>
  <c r="K2322" i="1"/>
  <c r="J2323" i="1"/>
  <c r="K2323" i="1"/>
  <c r="J2324" i="1"/>
  <c r="K2324" i="1"/>
  <c r="J2325" i="1"/>
  <c r="K2325" i="1"/>
  <c r="J2326" i="1"/>
  <c r="K2326" i="1"/>
  <c r="J2327" i="1"/>
  <c r="K2327" i="1"/>
  <c r="J2328" i="1"/>
  <c r="K2328" i="1"/>
  <c r="J2329" i="1"/>
  <c r="K2329" i="1"/>
  <c r="J2330" i="1"/>
  <c r="K2330" i="1"/>
  <c r="J2331" i="1"/>
  <c r="K2331" i="1"/>
  <c r="J2332" i="1"/>
  <c r="K2332" i="1"/>
  <c r="J2333" i="1"/>
  <c r="K2333" i="1"/>
  <c r="J2334" i="1"/>
  <c r="K2334" i="1"/>
  <c r="J2335" i="1"/>
  <c r="K2335" i="1"/>
  <c r="J2336" i="1"/>
  <c r="K2336" i="1"/>
  <c r="J2337" i="1"/>
  <c r="K2337" i="1"/>
  <c r="J2338" i="1"/>
  <c r="K2338" i="1"/>
  <c r="J2339" i="1"/>
  <c r="K2339" i="1"/>
  <c r="J2340" i="1"/>
  <c r="K2340" i="1"/>
  <c r="J2341" i="1"/>
  <c r="K2341" i="1"/>
  <c r="J2342" i="1"/>
  <c r="K2342" i="1"/>
  <c r="J2343" i="1"/>
  <c r="K2343" i="1"/>
  <c r="J2344" i="1"/>
  <c r="K2344" i="1"/>
  <c r="J2345" i="1"/>
  <c r="K2345" i="1"/>
  <c r="J2346" i="1"/>
  <c r="K2346" i="1"/>
  <c r="J2347" i="1"/>
  <c r="K2347" i="1"/>
  <c r="J2348" i="1"/>
  <c r="K2348" i="1"/>
  <c r="J2349" i="1"/>
  <c r="K2349" i="1"/>
  <c r="J2350" i="1"/>
  <c r="K2350" i="1"/>
  <c r="J2351" i="1"/>
  <c r="K2351" i="1"/>
  <c r="J2352" i="1"/>
  <c r="K2352" i="1"/>
  <c r="J2353" i="1"/>
  <c r="K2353" i="1"/>
  <c r="J2354" i="1"/>
  <c r="K2354" i="1"/>
  <c r="J2355" i="1"/>
  <c r="K2355" i="1"/>
  <c r="J2356" i="1"/>
  <c r="K2356" i="1"/>
  <c r="J2357" i="1"/>
  <c r="K2357" i="1"/>
  <c r="J2358" i="1"/>
  <c r="K2358" i="1"/>
  <c r="J2359" i="1"/>
  <c r="K2359" i="1"/>
  <c r="J2360" i="1"/>
  <c r="K2360" i="1"/>
  <c r="J2361" i="1"/>
  <c r="K2361" i="1"/>
  <c r="J2362" i="1"/>
  <c r="K2362" i="1"/>
  <c r="J2363" i="1"/>
  <c r="K2363" i="1"/>
  <c r="J2364" i="1"/>
  <c r="K2364" i="1"/>
  <c r="J2365" i="1"/>
  <c r="K2365" i="1"/>
  <c r="J2366" i="1"/>
  <c r="K2366" i="1"/>
  <c r="J2367" i="1"/>
  <c r="K2367" i="1"/>
  <c r="J2368" i="1"/>
  <c r="K2368" i="1"/>
  <c r="J2369" i="1"/>
  <c r="K2369" i="1"/>
  <c r="J2370" i="1"/>
  <c r="K2370" i="1"/>
  <c r="J2371" i="1"/>
  <c r="K2371" i="1"/>
  <c r="J2372" i="1"/>
  <c r="K2372" i="1"/>
  <c r="J2373" i="1"/>
  <c r="K2373" i="1"/>
  <c r="J2374" i="1"/>
  <c r="K2374" i="1"/>
  <c r="J2375" i="1"/>
  <c r="K2375" i="1"/>
  <c r="J2376" i="1"/>
  <c r="K2376" i="1"/>
  <c r="J2377" i="1"/>
  <c r="K2377" i="1"/>
  <c r="J2378" i="1"/>
  <c r="K2378" i="1"/>
  <c r="J2379" i="1"/>
  <c r="K2379" i="1"/>
  <c r="J2380" i="1"/>
  <c r="K2380" i="1"/>
  <c r="J2381" i="1"/>
  <c r="K2381" i="1"/>
  <c r="J2382" i="1"/>
  <c r="K2382" i="1"/>
  <c r="J2383" i="1"/>
  <c r="K2383" i="1"/>
  <c r="J2384" i="1"/>
  <c r="K2384" i="1"/>
  <c r="J2385" i="1"/>
  <c r="K2385" i="1"/>
  <c r="J2386" i="1"/>
  <c r="K2386" i="1"/>
  <c r="J2387" i="1"/>
  <c r="K2387" i="1"/>
  <c r="J2388" i="1"/>
  <c r="K2388" i="1"/>
  <c r="J2389" i="1"/>
  <c r="K2389" i="1"/>
  <c r="J2390" i="1"/>
  <c r="K2390" i="1"/>
  <c r="J2391" i="1"/>
  <c r="K2391" i="1"/>
  <c r="J2392" i="1"/>
  <c r="K2392" i="1"/>
  <c r="J2393" i="1"/>
  <c r="K2393" i="1"/>
  <c r="J2394" i="1"/>
  <c r="K2394" i="1"/>
  <c r="J2395" i="1"/>
  <c r="K2395" i="1"/>
  <c r="J2396" i="1"/>
  <c r="K2396" i="1"/>
  <c r="J2397" i="1"/>
  <c r="K2397" i="1"/>
  <c r="J2398" i="1"/>
  <c r="K2398" i="1"/>
  <c r="J2399" i="1"/>
  <c r="K2399" i="1"/>
  <c r="J2400" i="1"/>
  <c r="K2400" i="1"/>
  <c r="J2401" i="1"/>
  <c r="K2401" i="1"/>
  <c r="J2402" i="1"/>
  <c r="K2402" i="1"/>
  <c r="J2403" i="1"/>
  <c r="K2403" i="1"/>
  <c r="J2404" i="1"/>
  <c r="K2404" i="1"/>
  <c r="J2405" i="1"/>
  <c r="K2405" i="1"/>
  <c r="J2406" i="1"/>
  <c r="K2406" i="1"/>
  <c r="J2407" i="1"/>
  <c r="K2407" i="1"/>
  <c r="J2408" i="1"/>
  <c r="K2408" i="1"/>
  <c r="J2409" i="1"/>
  <c r="K2409" i="1"/>
  <c r="J2410" i="1"/>
  <c r="K2410" i="1"/>
  <c r="J2411" i="1"/>
  <c r="K2411" i="1"/>
  <c r="J2412" i="1"/>
  <c r="K2412" i="1"/>
  <c r="J2413" i="1"/>
  <c r="K2413" i="1"/>
  <c r="J2414" i="1"/>
  <c r="K2414" i="1"/>
  <c r="J2415" i="1"/>
  <c r="K2415" i="1"/>
  <c r="J2416" i="1"/>
  <c r="K2416" i="1"/>
  <c r="J2417" i="1"/>
  <c r="K2417" i="1"/>
  <c r="J2418" i="1"/>
  <c r="K2418" i="1"/>
  <c r="J2419" i="1"/>
  <c r="K2419" i="1"/>
  <c r="J2420" i="1"/>
  <c r="K2420" i="1"/>
  <c r="J2421" i="1"/>
  <c r="K2421" i="1"/>
  <c r="J2422" i="1"/>
  <c r="K2422" i="1"/>
  <c r="J2423" i="1"/>
  <c r="K2423" i="1"/>
  <c r="J2424" i="1"/>
  <c r="K2424" i="1"/>
  <c r="J2425" i="1"/>
  <c r="K2425" i="1"/>
  <c r="J2426" i="1"/>
  <c r="K2426" i="1"/>
  <c r="J2427" i="1"/>
  <c r="K2427" i="1"/>
  <c r="J2428" i="1"/>
  <c r="K2428" i="1"/>
  <c r="O4" i="5"/>
  <c r="P4" i="5"/>
  <c r="E4" i="5"/>
  <c r="O5" i="5"/>
  <c r="P5" i="5"/>
  <c r="E5" i="5"/>
  <c r="O6" i="5"/>
  <c r="P6" i="5"/>
  <c r="E6" i="5"/>
  <c r="R4" i="9"/>
  <c r="R5" i="9"/>
  <c r="R6" i="9"/>
  <c r="S6" i="9"/>
  <c r="S4" i="9"/>
  <c r="S5" i="9"/>
  <c r="E6" i="2"/>
  <c r="F6" i="2" s="1"/>
  <c r="E7" i="2"/>
  <c r="F7" i="2" s="1"/>
  <c r="E4" i="2"/>
  <c r="F4" i="2" s="1"/>
  <c r="S7" i="9"/>
  <c r="E12" i="1"/>
  <c r="F12" i="1" s="1"/>
  <c r="E22" i="1"/>
  <c r="F22" i="1" s="1"/>
  <c r="L22" i="1" s="1"/>
  <c r="M22" i="1" s="1"/>
  <c r="I151" i="3"/>
  <c r="E15" i="2"/>
  <c r="F15" i="2" s="1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9" i="9"/>
  <c r="E16" i="2"/>
  <c r="F16" i="2" s="1"/>
  <c r="E38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L9" i="9"/>
  <c r="L10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K9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I9" i="9"/>
  <c r="J9" i="9" s="1"/>
  <c r="J19" i="9"/>
  <c r="J20" i="9"/>
  <c r="I21" i="9"/>
  <c r="J21" i="9" s="1"/>
  <c r="I22" i="9"/>
  <c r="J22" i="9" s="1"/>
  <c r="I23" i="9"/>
  <c r="J23" i="9" s="1"/>
  <c r="I24" i="9"/>
  <c r="J24" i="9" s="1"/>
  <c r="I25" i="9"/>
  <c r="J25" i="9" s="1"/>
  <c r="I26" i="9"/>
  <c r="J26" i="9" s="1"/>
  <c r="I27" i="9"/>
  <c r="J27" i="9" s="1"/>
  <c r="I28" i="9"/>
  <c r="J28" i="9" s="1"/>
  <c r="I29" i="9"/>
  <c r="J29" i="9" s="1"/>
  <c r="I30" i="9"/>
  <c r="J30" i="9" s="1"/>
  <c r="I31" i="9"/>
  <c r="J31" i="9" s="1"/>
  <c r="I32" i="9"/>
  <c r="J32" i="9" s="1"/>
  <c r="I33" i="9"/>
  <c r="J33" i="9" s="1"/>
  <c r="I34" i="9"/>
  <c r="J34" i="9" s="1"/>
  <c r="I35" i="9"/>
  <c r="J35" i="9" s="1"/>
  <c r="I36" i="9"/>
  <c r="J36" i="9" s="1"/>
  <c r="H9" i="9"/>
  <c r="H1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G9" i="9"/>
  <c r="G1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C107" i="3"/>
  <c r="A109" i="3"/>
  <c r="C109" i="3" s="1"/>
  <c r="A110" i="3"/>
  <c r="G110" i="3" s="1"/>
  <c r="A111" i="3"/>
  <c r="C111" i="3" s="1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E8" i="2"/>
  <c r="F8" i="2" s="1"/>
  <c r="E9" i="2"/>
  <c r="F9" i="2" s="1"/>
  <c r="E10" i="2"/>
  <c r="F10" i="2" s="1"/>
  <c r="E11" i="2"/>
  <c r="F11" i="2" s="1"/>
  <c r="E14" i="2"/>
  <c r="F14" i="2" s="1"/>
  <c r="E17" i="2"/>
  <c r="F17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O7" i="5"/>
  <c r="O8" i="5"/>
  <c r="O9" i="5"/>
  <c r="O10" i="5"/>
  <c r="O11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E417" i="1"/>
  <c r="F417" i="1" s="1"/>
  <c r="E418" i="1"/>
  <c r="F418" i="1" s="1"/>
  <c r="E419" i="1"/>
  <c r="F419" i="1" s="1"/>
  <c r="E420" i="1"/>
  <c r="F420" i="1" s="1"/>
  <c r="E421" i="1"/>
  <c r="F421" i="1" s="1"/>
  <c r="C108" i="3"/>
  <c r="C181" i="3"/>
  <c r="G258" i="3"/>
  <c r="B258" i="3"/>
  <c r="C258" i="3"/>
  <c r="C259" i="3"/>
  <c r="B259" i="3"/>
  <c r="G259" i="3"/>
  <c r="F4" i="1" l="1"/>
  <c r="L4" i="1" s="1"/>
  <c r="M4" i="1" s="1"/>
  <c r="G244" i="3"/>
  <c r="I244" i="3" s="1"/>
  <c r="L10" i="1"/>
  <c r="M10" i="1" s="1"/>
  <c r="G23" i="3"/>
  <c r="I23" i="3" s="1"/>
  <c r="G245" i="3"/>
  <c r="I245" i="3" s="1"/>
  <c r="L21" i="1"/>
  <c r="M21" i="1" s="1"/>
  <c r="L9" i="1"/>
  <c r="M9" i="1" s="1"/>
  <c r="G29" i="3"/>
  <c r="I29" i="3" s="1"/>
  <c r="G78" i="3"/>
  <c r="I78" i="3" s="1"/>
  <c r="I102" i="3" s="1"/>
  <c r="L7" i="1"/>
  <c r="M7" i="1" s="1"/>
  <c r="L15" i="1"/>
  <c r="M15" i="1" s="1"/>
  <c r="G27" i="3"/>
  <c r="I27" i="3" s="1"/>
  <c r="L6" i="1"/>
  <c r="M6" i="1" s="1"/>
  <c r="G21" i="3"/>
  <c r="I21" i="3" s="1"/>
  <c r="L5" i="1"/>
  <c r="M5" i="1" s="1"/>
  <c r="G20" i="3"/>
  <c r="I20" i="3" s="1"/>
  <c r="L11" i="1"/>
  <c r="M11" i="1" s="1"/>
  <c r="G24" i="3"/>
  <c r="I24" i="3" s="1"/>
  <c r="L12" i="1"/>
  <c r="M12" i="1" s="1"/>
  <c r="G30" i="3"/>
  <c r="I30" i="3" s="1"/>
  <c r="L14" i="1"/>
  <c r="M14" i="1" s="1"/>
  <c r="G26" i="3"/>
  <c r="I26" i="3" s="1"/>
  <c r="L16" i="1"/>
  <c r="M16" i="1" s="1"/>
  <c r="G28" i="3"/>
  <c r="I28" i="3" s="1"/>
  <c r="C95" i="3"/>
  <c r="F95" i="3"/>
  <c r="G83" i="3"/>
  <c r="F83" i="3"/>
  <c r="C207" i="3"/>
  <c r="F207" i="3"/>
  <c r="G153" i="3"/>
  <c r="F153" i="3"/>
  <c r="G94" i="3"/>
  <c r="F94" i="3"/>
  <c r="G132" i="3"/>
  <c r="F132" i="3"/>
  <c r="C93" i="3"/>
  <c r="F93" i="3"/>
  <c r="C81" i="3"/>
  <c r="F81" i="3"/>
  <c r="G92" i="3"/>
  <c r="F92" i="3"/>
  <c r="G80" i="3"/>
  <c r="F80" i="3"/>
  <c r="C68" i="3"/>
  <c r="F68" i="3"/>
  <c r="C91" i="3"/>
  <c r="F91" i="3"/>
  <c r="C90" i="3"/>
  <c r="F90" i="3"/>
  <c r="G185" i="3"/>
  <c r="F185" i="3"/>
  <c r="G71" i="3"/>
  <c r="F71" i="3"/>
  <c r="G183" i="3"/>
  <c r="F183" i="3"/>
  <c r="G99" i="3"/>
  <c r="F99" i="3"/>
  <c r="G87" i="3"/>
  <c r="F87" i="3"/>
  <c r="C98" i="3"/>
  <c r="F98" i="3"/>
  <c r="G86" i="3"/>
  <c r="F86" i="3"/>
  <c r="C73" i="3"/>
  <c r="F73" i="3"/>
  <c r="C70" i="3"/>
  <c r="F70" i="3"/>
  <c r="G19" i="3"/>
  <c r="I19" i="3" s="1"/>
  <c r="G90" i="3"/>
  <c r="G81" i="3"/>
  <c r="G251" i="3"/>
  <c r="I251" i="3" s="1"/>
  <c r="G248" i="3"/>
  <c r="I248" i="3" s="1"/>
  <c r="G203" i="3"/>
  <c r="G73" i="3"/>
  <c r="C87" i="3"/>
  <c r="C99" i="3"/>
  <c r="G93" i="3"/>
  <c r="A273" i="3"/>
  <c r="A221" i="3"/>
  <c r="A168" i="3"/>
  <c r="C92" i="3"/>
  <c r="G207" i="3"/>
  <c r="C80" i="3"/>
  <c r="G69" i="3"/>
  <c r="C183" i="3"/>
  <c r="G174" i="3"/>
  <c r="C69" i="3"/>
  <c r="C185" i="3"/>
  <c r="C86" i="3"/>
  <c r="G98" i="3"/>
  <c r="G79" i="3"/>
  <c r="G91" i="3"/>
  <c r="D183" i="3"/>
  <c r="E183" i="3"/>
  <c r="D90" i="3"/>
  <c r="D73" i="3"/>
  <c r="E73" i="3"/>
  <c r="D260" i="3"/>
  <c r="D182" i="3"/>
  <c r="E182" i="3"/>
  <c r="D101" i="3"/>
  <c r="D89" i="3"/>
  <c r="E72" i="3"/>
  <c r="D72" i="3"/>
  <c r="D132" i="3"/>
  <c r="E132" i="3"/>
  <c r="D100" i="3"/>
  <c r="D88" i="3"/>
  <c r="D71" i="3"/>
  <c r="E71" i="3"/>
  <c r="D67" i="3"/>
  <c r="E67" i="3"/>
  <c r="C79" i="3"/>
  <c r="B67" i="3"/>
  <c r="D131" i="3"/>
  <c r="E131" i="3"/>
  <c r="D99" i="3"/>
  <c r="D87" i="3"/>
  <c r="D70" i="3"/>
  <c r="E70" i="3"/>
  <c r="D184" i="3"/>
  <c r="E184" i="3"/>
  <c r="C128" i="3"/>
  <c r="E128" i="3"/>
  <c r="D128" i="3"/>
  <c r="D207" i="3"/>
  <c r="D130" i="3"/>
  <c r="E130" i="3"/>
  <c r="D98" i="3"/>
  <c r="D86" i="3"/>
  <c r="D69" i="3"/>
  <c r="E69" i="3"/>
  <c r="D127" i="3"/>
  <c r="E127" i="3"/>
  <c r="D206" i="3"/>
  <c r="D155" i="3"/>
  <c r="D129" i="3"/>
  <c r="E129" i="3"/>
  <c r="D97" i="3"/>
  <c r="D85" i="3"/>
  <c r="D126" i="3"/>
  <c r="E126" i="3"/>
  <c r="G205" i="3"/>
  <c r="D205" i="3"/>
  <c r="D154" i="3"/>
  <c r="D96" i="3"/>
  <c r="D84" i="3"/>
  <c r="D238" i="3"/>
  <c r="E238" i="3"/>
  <c r="G204" i="3"/>
  <c r="D204" i="3"/>
  <c r="C153" i="3"/>
  <c r="D153" i="3"/>
  <c r="D95" i="3"/>
  <c r="D83" i="3"/>
  <c r="D91" i="3"/>
  <c r="D79" i="3"/>
  <c r="D237" i="3"/>
  <c r="E237" i="3"/>
  <c r="D203" i="3"/>
  <c r="D152" i="3"/>
  <c r="D94" i="3"/>
  <c r="D82" i="3"/>
  <c r="D93" i="3"/>
  <c r="D81" i="3"/>
  <c r="B68" i="3"/>
  <c r="D68" i="3"/>
  <c r="E68" i="3"/>
  <c r="D185" i="3"/>
  <c r="E185" i="3"/>
  <c r="D92" i="3"/>
  <c r="D80" i="3"/>
  <c r="C100" i="3"/>
  <c r="G88" i="3"/>
  <c r="G182" i="3"/>
  <c r="C88" i="3"/>
  <c r="G100" i="3"/>
  <c r="C132" i="3"/>
  <c r="G129" i="3"/>
  <c r="B128" i="3"/>
  <c r="G109" i="3"/>
  <c r="C129" i="3"/>
  <c r="G85" i="3"/>
  <c r="C96" i="3"/>
  <c r="C155" i="3"/>
  <c r="G155" i="3"/>
  <c r="C84" i="3"/>
  <c r="C206" i="3"/>
  <c r="G97" i="3"/>
  <c r="C85" i="3"/>
  <c r="G206" i="3"/>
  <c r="G84" i="3"/>
  <c r="G96" i="3"/>
  <c r="C97" i="3"/>
  <c r="C101" i="3"/>
  <c r="C152" i="3"/>
  <c r="G260" i="3"/>
  <c r="C82" i="3"/>
  <c r="C110" i="3"/>
  <c r="G101" i="3"/>
  <c r="C260" i="3"/>
  <c r="G152" i="3"/>
  <c r="I152" i="3" s="1"/>
  <c r="G95" i="3"/>
  <c r="G121" i="3"/>
  <c r="C89" i="3"/>
  <c r="C83" i="3"/>
  <c r="C154" i="3"/>
  <c r="G227" i="3"/>
  <c r="G154" i="3"/>
  <c r="B126" i="3"/>
  <c r="C94" i="3"/>
  <c r="G89" i="3"/>
  <c r="G82" i="3"/>
  <c r="L6" i="9"/>
  <c r="G216" i="3"/>
  <c r="G111" i="3"/>
  <c r="G268" i="3"/>
  <c r="G184" i="3"/>
  <c r="G72" i="3"/>
  <c r="C72" i="3"/>
  <c r="C237" i="3"/>
  <c r="G237" i="3"/>
  <c r="G131" i="3"/>
  <c r="C131" i="3"/>
  <c r="G130" i="3"/>
  <c r="C182" i="3"/>
  <c r="C71" i="3"/>
  <c r="C130" i="3"/>
  <c r="G238" i="3"/>
  <c r="C67" i="3"/>
  <c r="C238" i="3"/>
  <c r="C217" i="3"/>
  <c r="G217" i="3"/>
  <c r="B78" i="3"/>
  <c r="C78" i="3"/>
  <c r="C205" i="3"/>
  <c r="C127" i="3"/>
  <c r="B127" i="3"/>
  <c r="C204" i="3"/>
  <c r="C184" i="3"/>
  <c r="C164" i="3"/>
  <c r="G164" i="3"/>
  <c r="G181" i="3"/>
  <c r="I181" i="3" s="1"/>
  <c r="G150" i="3"/>
  <c r="I150" i="3" s="1"/>
  <c r="G202" i="3"/>
  <c r="I202" i="3" s="1"/>
  <c r="G233" i="3"/>
  <c r="I233" i="3" s="1"/>
  <c r="G146" i="3"/>
  <c r="I146" i="3" s="1"/>
  <c r="G199" i="3"/>
  <c r="I199" i="3" s="1"/>
  <c r="G235" i="3"/>
  <c r="I235" i="3" s="1"/>
  <c r="G179" i="3"/>
  <c r="I179" i="3" s="1"/>
  <c r="G236" i="3"/>
  <c r="I236" i="3" s="1"/>
  <c r="G195" i="3"/>
  <c r="I195" i="3" s="1"/>
  <c r="G138" i="3"/>
  <c r="I138" i="3" s="1"/>
  <c r="G191" i="3"/>
  <c r="I191" i="3" s="1"/>
  <c r="G234" i="3"/>
  <c r="I234" i="3" s="1"/>
  <c r="C163" i="3"/>
  <c r="G269" i="3"/>
  <c r="G147" i="3"/>
  <c r="I147" i="3" s="1"/>
  <c r="H7" i="9"/>
  <c r="L7" i="9"/>
  <c r="F7" i="9"/>
  <c r="G7" i="9"/>
  <c r="K7" i="9"/>
  <c r="G149" i="3"/>
  <c r="I149" i="3" s="1"/>
  <c r="G201" i="3"/>
  <c r="I201" i="3" s="1"/>
  <c r="G143" i="3"/>
  <c r="I143" i="3" s="1"/>
  <c r="G197" i="3"/>
  <c r="I197" i="3" s="1"/>
  <c r="G137" i="3"/>
  <c r="I137" i="3" s="1"/>
  <c r="G190" i="3"/>
  <c r="I190" i="3" s="1"/>
  <c r="G139" i="3"/>
  <c r="I139" i="3" s="1"/>
  <c r="G192" i="3"/>
  <c r="I192" i="3" s="1"/>
  <c r="L4" i="9"/>
  <c r="E4" i="9"/>
  <c r="K4" i="9" s="1"/>
  <c r="I4" i="9"/>
  <c r="J4" i="9" s="1"/>
  <c r="E5" i="9"/>
  <c r="K5" i="9" s="1"/>
  <c r="J5" i="9"/>
  <c r="G5" i="9"/>
  <c r="H5" i="9"/>
  <c r="L5" i="9"/>
  <c r="G232" i="3"/>
  <c r="I232" i="3" s="1"/>
  <c r="G180" i="3"/>
  <c r="I180" i="3" s="1"/>
  <c r="G243" i="3"/>
  <c r="I243" i="3" s="1"/>
  <c r="G142" i="3"/>
  <c r="I142" i="3" s="1"/>
  <c r="G196" i="3"/>
  <c r="I196" i="3" s="1"/>
  <c r="G193" i="3"/>
  <c r="I193" i="3" s="1"/>
  <c r="G140" i="3"/>
  <c r="I140" i="3" s="1"/>
  <c r="G144" i="3"/>
  <c r="I144" i="3" s="1"/>
  <c r="F5" i="9"/>
  <c r="G6" i="9"/>
  <c r="K6" i="9"/>
  <c r="I6" i="9"/>
  <c r="J6" i="9" s="1"/>
  <c r="G148" i="3"/>
  <c r="I148" i="3" s="1"/>
  <c r="G200" i="3"/>
  <c r="I200" i="3" s="1"/>
  <c r="G145" i="3"/>
  <c r="I145" i="3" s="1"/>
  <c r="G198" i="3"/>
  <c r="I198" i="3" s="1"/>
  <c r="G141" i="3"/>
  <c r="I141" i="3" s="1"/>
  <c r="G194" i="3"/>
  <c r="I194" i="3" s="1"/>
  <c r="G127" i="3"/>
  <c r="G126" i="3"/>
  <c r="I126" i="3" s="1"/>
  <c r="G68" i="3"/>
  <c r="G67" i="3"/>
  <c r="I67" i="3" s="1"/>
  <c r="G128" i="3"/>
  <c r="I128" i="3" s="1"/>
  <c r="L23" i="1" l="1"/>
  <c r="M23" i="1" s="1"/>
  <c r="I261" i="3"/>
  <c r="I239" i="3"/>
  <c r="M5" i="9"/>
  <c r="I48" i="3" s="1"/>
  <c r="M6" i="9"/>
  <c r="M7" i="9"/>
  <c r="I74" i="3"/>
  <c r="I186" i="3"/>
  <c r="I208" i="3"/>
  <c r="I133" i="3"/>
  <c r="I156" i="3"/>
  <c r="G50" i="3" l="1"/>
  <c r="I50" i="3" s="1"/>
  <c r="G49" i="3"/>
  <c r="I49" i="3" s="1"/>
  <c r="G162" i="3"/>
  <c r="I162" i="3" s="1"/>
  <c r="G108" i="3"/>
  <c r="I108" i="3" s="1"/>
  <c r="G266" i="3"/>
  <c r="I266" i="3" s="1"/>
  <c r="G214" i="3"/>
  <c r="I214" i="3" s="1"/>
  <c r="G213" i="3"/>
  <c r="I213" i="3" s="1"/>
  <c r="G215" i="3"/>
  <c r="G107" i="3"/>
  <c r="I107" i="3" s="1"/>
  <c r="G161" i="3"/>
  <c r="I161" i="3" s="1"/>
  <c r="J11" i="264" l="1"/>
  <c r="J16" i="264" s="1"/>
  <c r="I54" i="3"/>
  <c r="I165" i="3"/>
  <c r="I112" i="3"/>
  <c r="I114" i="3" s="1"/>
  <c r="I270" i="3"/>
  <c r="I218" i="3"/>
  <c r="I272" i="3" l="1"/>
  <c r="I220" i="3"/>
  <c r="I167" i="3"/>
  <c r="H11" i="264" l="1"/>
  <c r="G16" i="264" s="1"/>
  <c r="I16" i="264" s="1"/>
  <c r="K16" i="264" s="1"/>
  <c r="G22" i="3"/>
  <c r="I22" i="3" s="1"/>
  <c r="D22" i="3" l="1"/>
  <c r="C22" i="3"/>
  <c r="G25" i="3" l="1"/>
  <c r="I25" i="3" s="1"/>
  <c r="I43" i="3" s="1"/>
  <c r="I56" i="3" s="1"/>
  <c r="F25" i="3"/>
  <c r="D25" i="3"/>
  <c r="C25" i="3"/>
  <c r="F11" i="264" l="1"/>
  <c r="L11" i="264" s="1"/>
  <c r="L12" i="264" l="1"/>
  <c r="L13" i="264" s="1"/>
  <c r="L16" i="264" s="1"/>
</calcChain>
</file>

<file path=xl/sharedStrings.xml><?xml version="1.0" encoding="utf-8"?>
<sst xmlns="http://schemas.openxmlformats.org/spreadsheetml/2006/main" count="751" uniqueCount="484">
  <si>
    <t>MATERIALES</t>
  </si>
  <si>
    <t>DESCRIPCIÓN</t>
  </si>
  <si>
    <t>CÓDIGO</t>
  </si>
  <si>
    <t>MT0001</t>
  </si>
  <si>
    <t>MT0002</t>
  </si>
  <si>
    <t>MT0003</t>
  </si>
  <si>
    <t>MT0004</t>
  </si>
  <si>
    <t>MT0005</t>
  </si>
  <si>
    <t>MT0006</t>
  </si>
  <si>
    <t>MT0007</t>
  </si>
  <si>
    <t>MT0008</t>
  </si>
  <si>
    <t>MT0009</t>
  </si>
  <si>
    <t>MT0010</t>
  </si>
  <si>
    <t>MT0011</t>
  </si>
  <si>
    <t>MT0012</t>
  </si>
  <si>
    <t>MT0013</t>
  </si>
  <si>
    <t>MT0014</t>
  </si>
  <si>
    <t>MT0015</t>
  </si>
  <si>
    <t>MT0016</t>
  </si>
  <si>
    <t>MT0017</t>
  </si>
  <si>
    <t>MT0018</t>
  </si>
  <si>
    <t>MT0019</t>
  </si>
  <si>
    <t>UNIDAD</t>
  </si>
  <si>
    <t>V/UNITARIO</t>
  </si>
  <si>
    <t>V/UNITARIO+IVA</t>
  </si>
  <si>
    <t>V/UNITARIO+IVA+UTILIDAD</t>
  </si>
  <si>
    <t>AEREO</t>
  </si>
  <si>
    <t>LOCAL</t>
  </si>
  <si>
    <t>DESCARGUE</t>
  </si>
  <si>
    <t>TERRESTRE</t>
  </si>
  <si>
    <t>ARRASTRE</t>
  </si>
  <si>
    <t>FLUVIAL</t>
  </si>
  <si>
    <t>PESO (Kg)</t>
  </si>
  <si>
    <t>IVA</t>
  </si>
  <si>
    <t>UTILIDAD</t>
  </si>
  <si>
    <t>HERRAMIENTA Y EQUIPO</t>
  </si>
  <si>
    <t>HEQ001</t>
  </si>
  <si>
    <t>HEQ002</t>
  </si>
  <si>
    <t>HEQ003</t>
  </si>
  <si>
    <t>HEQ004</t>
  </si>
  <si>
    <t>HEQ005</t>
  </si>
  <si>
    <t>HEQ006</t>
  </si>
  <si>
    <t>HEQ007</t>
  </si>
  <si>
    <t>HEQ008</t>
  </si>
  <si>
    <t>HEQ009</t>
  </si>
  <si>
    <t>HEQ010</t>
  </si>
  <si>
    <t>HEQ011</t>
  </si>
  <si>
    <t>HEQ012</t>
  </si>
  <si>
    <t>HEQ013</t>
  </si>
  <si>
    <t>HEQ014</t>
  </si>
  <si>
    <t>HEQ015</t>
  </si>
  <si>
    <t>HEQ016</t>
  </si>
  <si>
    <t>HEQ017</t>
  </si>
  <si>
    <t>HEQ018</t>
  </si>
  <si>
    <t>HEQ019</t>
  </si>
  <si>
    <t>HEQ020</t>
  </si>
  <si>
    <t>HEQ021</t>
  </si>
  <si>
    <t>HEQ022</t>
  </si>
  <si>
    <t>HEQ023</t>
  </si>
  <si>
    <t>HEQ024</t>
  </si>
  <si>
    <t>HEQ025</t>
  </si>
  <si>
    <t>HEQ026</t>
  </si>
  <si>
    <t>HEQ027</t>
  </si>
  <si>
    <t>HEQ028</t>
  </si>
  <si>
    <t>HEQ029</t>
  </si>
  <si>
    <t>HEQ030</t>
  </si>
  <si>
    <t>HEQ031</t>
  </si>
  <si>
    <t>HEQ032</t>
  </si>
  <si>
    <t>HEQ033</t>
  </si>
  <si>
    <t>HEQ034</t>
  </si>
  <si>
    <t>HEQ035</t>
  </si>
  <si>
    <t>TIPO</t>
  </si>
  <si>
    <t>EQUIPO</t>
  </si>
  <si>
    <t>HEQ036</t>
  </si>
  <si>
    <t>HEQ037</t>
  </si>
  <si>
    <t>HEQ038</t>
  </si>
  <si>
    <t>HEQ039</t>
  </si>
  <si>
    <t>HEQ040</t>
  </si>
  <si>
    <t>HEQ041</t>
  </si>
  <si>
    <t>HEQ042</t>
  </si>
  <si>
    <t>HEQ043</t>
  </si>
  <si>
    <t>HEQ044</t>
  </si>
  <si>
    <t>HEQ045</t>
  </si>
  <si>
    <t>HEQ046</t>
  </si>
  <si>
    <t>HEQ047</t>
  </si>
  <si>
    <t>HEQ048</t>
  </si>
  <si>
    <t>HEQ049</t>
  </si>
  <si>
    <t>HEQ050</t>
  </si>
  <si>
    <t>HEQ051</t>
  </si>
  <si>
    <t>HEQ052</t>
  </si>
  <si>
    <t>HEQ053</t>
  </si>
  <si>
    <t>HEQ054</t>
  </si>
  <si>
    <t>HEQ055</t>
  </si>
  <si>
    <t>HEQ056</t>
  </si>
  <si>
    <t>HEQ057</t>
  </si>
  <si>
    <t>HEQ058</t>
  </si>
  <si>
    <t>HEQ059</t>
  </si>
  <si>
    <t>HEQ060</t>
  </si>
  <si>
    <t>HEQ061</t>
  </si>
  <si>
    <t>HEQ062</t>
  </si>
  <si>
    <t>HEQ063</t>
  </si>
  <si>
    <t>HEQ064</t>
  </si>
  <si>
    <t>HEQ065</t>
  </si>
  <si>
    <t>HEQ066</t>
  </si>
  <si>
    <t>HEQ067</t>
  </si>
  <si>
    <t>HEQ068</t>
  </si>
  <si>
    <t>HEQ069</t>
  </si>
  <si>
    <t>HEQ070</t>
  </si>
  <si>
    <t>HEQ071</t>
  </si>
  <si>
    <t>HEQ072</t>
  </si>
  <si>
    <t>HEQ073</t>
  </si>
  <si>
    <t>HEQ074</t>
  </si>
  <si>
    <t>HEQ075</t>
  </si>
  <si>
    <t>HEQ076</t>
  </si>
  <si>
    <t>HEQ077</t>
  </si>
  <si>
    <t>HEQ078</t>
  </si>
  <si>
    <t>HEQ079</t>
  </si>
  <si>
    <t>HEQ080</t>
  </si>
  <si>
    <t>HEQ081</t>
  </si>
  <si>
    <t>HEQ082</t>
  </si>
  <si>
    <t>HEQ083</t>
  </si>
  <si>
    <t>HEQ084</t>
  </si>
  <si>
    <t>HEQ085</t>
  </si>
  <si>
    <t>HEQ086</t>
  </si>
  <si>
    <t>HEQ087</t>
  </si>
  <si>
    <t>HEQ088</t>
  </si>
  <si>
    <t>HEQ089</t>
  </si>
  <si>
    <t>HEQ090</t>
  </si>
  <si>
    <t>HEQ091</t>
  </si>
  <si>
    <t>HEQ092</t>
  </si>
  <si>
    <t>HEQ093</t>
  </si>
  <si>
    <t>HEQ094</t>
  </si>
  <si>
    <t>HEQ095</t>
  </si>
  <si>
    <t>HEQ096</t>
  </si>
  <si>
    <t>HEQ097</t>
  </si>
  <si>
    <t>SUBTOTAL</t>
  </si>
  <si>
    <t>PRECIO/UNITARIO</t>
  </si>
  <si>
    <t>CANTIDAD</t>
  </si>
  <si>
    <t>TRANSPORTE</t>
  </si>
  <si>
    <t>PROVEEDOR</t>
  </si>
  <si>
    <t>VALOR</t>
  </si>
  <si>
    <t>TRANSPORTADORA</t>
  </si>
  <si>
    <t>MANO DE OBRA</t>
  </si>
  <si>
    <t>TR001</t>
  </si>
  <si>
    <t>TR002</t>
  </si>
  <si>
    <t>TR003</t>
  </si>
  <si>
    <t>TR004</t>
  </si>
  <si>
    <t>TR005</t>
  </si>
  <si>
    <t>TR006</t>
  </si>
  <si>
    <t>TR007</t>
  </si>
  <si>
    <t>TR008</t>
  </si>
  <si>
    <t>TR009</t>
  </si>
  <si>
    <t>TR010</t>
  </si>
  <si>
    <t>TR011</t>
  </si>
  <si>
    <t>TR012</t>
  </si>
  <si>
    <t>TR013</t>
  </si>
  <si>
    <t>TR014</t>
  </si>
  <si>
    <t>TR015</t>
  </si>
  <si>
    <t>TR016</t>
  </si>
  <si>
    <t>TR017</t>
  </si>
  <si>
    <t>TR018</t>
  </si>
  <si>
    <t>TR019</t>
  </si>
  <si>
    <t>TR020</t>
  </si>
  <si>
    <t>TR021</t>
  </si>
  <si>
    <t>TR022</t>
  </si>
  <si>
    <t>TR023</t>
  </si>
  <si>
    <t>TR024</t>
  </si>
  <si>
    <t>TR025</t>
  </si>
  <si>
    <t>TR026</t>
  </si>
  <si>
    <t>TR027</t>
  </si>
  <si>
    <t>TR028</t>
  </si>
  <si>
    <t>TR029</t>
  </si>
  <si>
    <t>TR030</t>
  </si>
  <si>
    <t>TR031</t>
  </si>
  <si>
    <t>TR032</t>
  </si>
  <si>
    <t>TR033</t>
  </si>
  <si>
    <t>TR034</t>
  </si>
  <si>
    <t>TR035</t>
  </si>
  <si>
    <t>TR036</t>
  </si>
  <si>
    <t>TR037</t>
  </si>
  <si>
    <t>TR038</t>
  </si>
  <si>
    <t>TR039</t>
  </si>
  <si>
    <t>TR040</t>
  </si>
  <si>
    <t>TR041</t>
  </si>
  <si>
    <t>TR042</t>
  </si>
  <si>
    <t>TR043</t>
  </si>
  <si>
    <t>TR044</t>
  </si>
  <si>
    <t>TR045</t>
  </si>
  <si>
    <t>TR046</t>
  </si>
  <si>
    <t>TR047</t>
  </si>
  <si>
    <t>TR048</t>
  </si>
  <si>
    <t>TR049</t>
  </si>
  <si>
    <t>TR050</t>
  </si>
  <si>
    <t>TR051</t>
  </si>
  <si>
    <t>TR052</t>
  </si>
  <si>
    <t>TR053</t>
  </si>
  <si>
    <t>TR054</t>
  </si>
  <si>
    <t>TR055</t>
  </si>
  <si>
    <t>TR056</t>
  </si>
  <si>
    <t>TR057</t>
  </si>
  <si>
    <t>TR058</t>
  </si>
  <si>
    <t>TR059</t>
  </si>
  <si>
    <t>TR060</t>
  </si>
  <si>
    <t>TR061</t>
  </si>
  <si>
    <t>TR062</t>
  </si>
  <si>
    <t>TR063</t>
  </si>
  <si>
    <t>TR064</t>
  </si>
  <si>
    <t>TR065</t>
  </si>
  <si>
    <t>TR066</t>
  </si>
  <si>
    <t>TR067</t>
  </si>
  <si>
    <t>TR068</t>
  </si>
  <si>
    <t>TR069</t>
  </si>
  <si>
    <t>TR070</t>
  </si>
  <si>
    <t>TR071</t>
  </si>
  <si>
    <t>TR072</t>
  </si>
  <si>
    <t>TR073</t>
  </si>
  <si>
    <t>TR074</t>
  </si>
  <si>
    <t>TR075</t>
  </si>
  <si>
    <t>TR076</t>
  </si>
  <si>
    <t>TR077</t>
  </si>
  <si>
    <t>TR078</t>
  </si>
  <si>
    <t>TR079</t>
  </si>
  <si>
    <t>TR080</t>
  </si>
  <si>
    <t>TR081</t>
  </si>
  <si>
    <t>TR082</t>
  </si>
  <si>
    <t>TR083</t>
  </si>
  <si>
    <t>TR084</t>
  </si>
  <si>
    <t>TR085</t>
  </si>
  <si>
    <t>TR086</t>
  </si>
  <si>
    <t>TR087</t>
  </si>
  <si>
    <t>TR088</t>
  </si>
  <si>
    <t>TR089</t>
  </si>
  <si>
    <t>TR090</t>
  </si>
  <si>
    <t>TR091</t>
  </si>
  <si>
    <t>TR092</t>
  </si>
  <si>
    <t>TR093</t>
  </si>
  <si>
    <t>TR094</t>
  </si>
  <si>
    <t>TR095</t>
  </si>
  <si>
    <t>TR096</t>
  </si>
  <si>
    <t>TR097</t>
  </si>
  <si>
    <t>TR098</t>
  </si>
  <si>
    <t>TR099</t>
  </si>
  <si>
    <t>TR100</t>
  </si>
  <si>
    <t>TR101</t>
  </si>
  <si>
    <t>TR102</t>
  </si>
  <si>
    <t>TR103</t>
  </si>
  <si>
    <t>TR104</t>
  </si>
  <si>
    <t>TR105</t>
  </si>
  <si>
    <t>TR106</t>
  </si>
  <si>
    <t>TR107</t>
  </si>
  <si>
    <t>TR108</t>
  </si>
  <si>
    <t>TR109</t>
  </si>
  <si>
    <t>TR110</t>
  </si>
  <si>
    <t>TR111</t>
  </si>
  <si>
    <t>TR112</t>
  </si>
  <si>
    <t>TR113</t>
  </si>
  <si>
    <t>TR114</t>
  </si>
  <si>
    <t>TR115</t>
  </si>
  <si>
    <t>TR116</t>
  </si>
  <si>
    <t>TR117</t>
  </si>
  <si>
    <t>TR118</t>
  </si>
  <si>
    <t>TR119</t>
  </si>
  <si>
    <t>TR120</t>
  </si>
  <si>
    <t>TR121</t>
  </si>
  <si>
    <t>TR122</t>
  </si>
  <si>
    <t>TR123</t>
  </si>
  <si>
    <t>TR124</t>
  </si>
  <si>
    <t>TR125</t>
  </si>
  <si>
    <t>TR126</t>
  </si>
  <si>
    <t>TR127</t>
  </si>
  <si>
    <t>TR128</t>
  </si>
  <si>
    <t>TR129</t>
  </si>
  <si>
    <t>TR130</t>
  </si>
  <si>
    <t>TR131</t>
  </si>
  <si>
    <t>TR132</t>
  </si>
  <si>
    <t>TR133</t>
  </si>
  <si>
    <t>TR134</t>
  </si>
  <si>
    <t>TR135</t>
  </si>
  <si>
    <t>TR136</t>
  </si>
  <si>
    <t>TR137</t>
  </si>
  <si>
    <t>TR138</t>
  </si>
  <si>
    <t>TR139</t>
  </si>
  <si>
    <t>TR140</t>
  </si>
  <si>
    <t>TR141</t>
  </si>
  <si>
    <t>TR142</t>
  </si>
  <si>
    <t>TR143</t>
  </si>
  <si>
    <t>TR144</t>
  </si>
  <si>
    <t>TR145</t>
  </si>
  <si>
    <t>TR146</t>
  </si>
  <si>
    <t>TR147</t>
  </si>
  <si>
    <t>TR148</t>
  </si>
  <si>
    <t>TR149</t>
  </si>
  <si>
    <t>TR150</t>
  </si>
  <si>
    <t>TR151</t>
  </si>
  <si>
    <t>TR152</t>
  </si>
  <si>
    <t>TR153</t>
  </si>
  <si>
    <t>TR154</t>
  </si>
  <si>
    <t>TR155</t>
  </si>
  <si>
    <t>TR156</t>
  </si>
  <si>
    <t>TR157</t>
  </si>
  <si>
    <t>TR158</t>
  </si>
  <si>
    <t>TR159</t>
  </si>
  <si>
    <t>TR160</t>
  </si>
  <si>
    <t>TR161</t>
  </si>
  <si>
    <t>TR162</t>
  </si>
  <si>
    <t>TR163</t>
  </si>
  <si>
    <t>TR164</t>
  </si>
  <si>
    <t>TR165</t>
  </si>
  <si>
    <t>TR166</t>
  </si>
  <si>
    <t>TR167</t>
  </si>
  <si>
    <t>TR168</t>
  </si>
  <si>
    <t>TR169</t>
  </si>
  <si>
    <t>TR170</t>
  </si>
  <si>
    <t>TR171</t>
  </si>
  <si>
    <t>TR172</t>
  </si>
  <si>
    <t>TR173</t>
  </si>
  <si>
    <t>TR174</t>
  </si>
  <si>
    <t>TR175</t>
  </si>
  <si>
    <t>TR176</t>
  </si>
  <si>
    <t>TR177</t>
  </si>
  <si>
    <t>TR178</t>
  </si>
  <si>
    <t>TR179</t>
  </si>
  <si>
    <t>TR180</t>
  </si>
  <si>
    <t>TR181</t>
  </si>
  <si>
    <t>TR182</t>
  </si>
  <si>
    <t>TR183</t>
  </si>
  <si>
    <t>TR184</t>
  </si>
  <si>
    <t>TR185</t>
  </si>
  <si>
    <t>TR186</t>
  </si>
  <si>
    <t>TR187</t>
  </si>
  <si>
    <t>TR188</t>
  </si>
  <si>
    <t>TR189</t>
  </si>
  <si>
    <t>TR190</t>
  </si>
  <si>
    <t>TR191</t>
  </si>
  <si>
    <t>TR192</t>
  </si>
  <si>
    <t>TR193</t>
  </si>
  <si>
    <t>TR194</t>
  </si>
  <si>
    <t>TR195</t>
  </si>
  <si>
    <t>TR196</t>
  </si>
  <si>
    <t>TR197</t>
  </si>
  <si>
    <t>MO001</t>
  </si>
  <si>
    <t>MO002</t>
  </si>
  <si>
    <t>MO003</t>
  </si>
  <si>
    <t>MO004</t>
  </si>
  <si>
    <t>MO009</t>
  </si>
  <si>
    <t>MO010</t>
  </si>
  <si>
    <t>MO011</t>
  </si>
  <si>
    <t>MO012</t>
  </si>
  <si>
    <t>MO013</t>
  </si>
  <si>
    <t>MO014</t>
  </si>
  <si>
    <t>MO015</t>
  </si>
  <si>
    <t>MO016</t>
  </si>
  <si>
    <t>MO017</t>
  </si>
  <si>
    <t>MO018</t>
  </si>
  <si>
    <t>MO019</t>
  </si>
  <si>
    <t>MO020</t>
  </si>
  <si>
    <t>MO021</t>
  </si>
  <si>
    <t>MO022</t>
  </si>
  <si>
    <t>MO023</t>
  </si>
  <si>
    <t>MO024</t>
  </si>
  <si>
    <t>MO025</t>
  </si>
  <si>
    <t>MO026</t>
  </si>
  <si>
    <t>MO027</t>
  </si>
  <si>
    <t>MO028</t>
  </si>
  <si>
    <t>MO029</t>
  </si>
  <si>
    <t>MO030</t>
  </si>
  <si>
    <t>MO031</t>
  </si>
  <si>
    <t>MO032</t>
  </si>
  <si>
    <t>MO033</t>
  </si>
  <si>
    <t>MO034</t>
  </si>
  <si>
    <t>MO035</t>
  </si>
  <si>
    <t>MO036</t>
  </si>
  <si>
    <t>MO037</t>
  </si>
  <si>
    <t>PERSONAL</t>
  </si>
  <si>
    <t>TOTAL</t>
  </si>
  <si>
    <t>SALUD</t>
  </si>
  <si>
    <t>PENSIÓN</t>
  </si>
  <si>
    <t>PARAFISCALES</t>
  </si>
  <si>
    <t>AUX/TRANSPORTE</t>
  </si>
  <si>
    <t>CESANTÍAS</t>
  </si>
  <si>
    <t>INTERESES/CST</t>
  </si>
  <si>
    <t>PRIMAS</t>
  </si>
  <si>
    <t>VACACIONES</t>
  </si>
  <si>
    <t>RENDIMIENTO</t>
  </si>
  <si>
    <t>PESO (kg)</t>
  </si>
  <si>
    <t>MANO OBRA</t>
  </si>
  <si>
    <t>FECHA</t>
  </si>
  <si>
    <t>ANÁLISIS DE PRECIOS UNITARIOS</t>
  </si>
  <si>
    <t>OBRA:</t>
  </si>
  <si>
    <t>ITEM</t>
  </si>
  <si>
    <t>UNIDAD:</t>
  </si>
  <si>
    <t>H&amp;E</t>
  </si>
  <si>
    <t>TOTAL COSTOS DIRECTOS</t>
  </si>
  <si>
    <t>ELABORÓ:</t>
  </si>
  <si>
    <t>C.C.</t>
  </si>
  <si>
    <t>M.P.</t>
  </si>
  <si>
    <t>______________________________________________</t>
  </si>
  <si>
    <t>UND</t>
  </si>
  <si>
    <t>DIA</t>
  </si>
  <si>
    <t>V/DIA</t>
  </si>
  <si>
    <t>KG</t>
  </si>
  <si>
    <t>ML</t>
  </si>
  <si>
    <t>alquiler empalmadora</t>
  </si>
  <si>
    <t>Herramienta menor liniero</t>
  </si>
  <si>
    <t>Manilas</t>
  </si>
  <si>
    <t>Grúa</t>
  </si>
  <si>
    <t>Manilas, taladros</t>
  </si>
  <si>
    <t>Herramientas para hoyar</t>
  </si>
  <si>
    <t>Diferenciales de 1 1/2 TN</t>
  </si>
  <si>
    <t>Antenallas</t>
  </si>
  <si>
    <t>Aparejo Doble</t>
  </si>
  <si>
    <t>Diferenciales</t>
  </si>
  <si>
    <t>Herramienta menor</t>
  </si>
  <si>
    <t>Molde en grafito soldadura exotermica</t>
  </si>
  <si>
    <t>Bogotá - San José del Guaviare - Terrestre</t>
  </si>
  <si>
    <t>San José del Guaviare -INIRIDA</t>
  </si>
  <si>
    <t>Ingeniero</t>
  </si>
  <si>
    <t>Técnico</t>
  </si>
  <si>
    <t>TRANSPORTE AEREO PERSONAL</t>
  </si>
  <si>
    <t>TRANSPORTE DE ESCOMBROS Y OTROS</t>
  </si>
  <si>
    <t>KM</t>
  </si>
  <si>
    <t>Camioneta</t>
  </si>
  <si>
    <t>GPS</t>
  </si>
  <si>
    <t>Auxiliar</t>
  </si>
  <si>
    <t>NOMBRE</t>
  </si>
  <si>
    <t>CEDULA</t>
  </si>
  <si>
    <t>MATRICULA</t>
  </si>
  <si>
    <t>Arrime a bodega y transporte local</t>
  </si>
  <si>
    <t>Telurometro</t>
  </si>
  <si>
    <t>Jefe Operativo</t>
  </si>
  <si>
    <t>Unidad</t>
  </si>
  <si>
    <t>Cantidad</t>
  </si>
  <si>
    <t>Material</t>
  </si>
  <si>
    <t>Total Material</t>
  </si>
  <si>
    <t>Total Mano de Obra</t>
  </si>
  <si>
    <t>Valor Total</t>
  </si>
  <si>
    <t>Total H&amp;E</t>
  </si>
  <si>
    <t>ARL</t>
  </si>
  <si>
    <t>Conductor</t>
  </si>
  <si>
    <t>Kenneth Fabian Morales Diaz</t>
  </si>
  <si>
    <t>CN205-174082</t>
  </si>
  <si>
    <t>CABLE ENCAUCHADO CONCENTRICO 1X6+6  MONOFASICO</t>
  </si>
  <si>
    <t>CAJA DE CONTADOR MONOFASICO</t>
  </si>
  <si>
    <t>CONTADOR MONOFASICO</t>
  </si>
  <si>
    <t>PIN DE CORTE DE 1X40 AMPERIOS</t>
  </si>
  <si>
    <t>TUBO EMT DE 3/4¨ x (3m)</t>
  </si>
  <si>
    <t>TUBO EMT DE 1/2¨ x (3m)</t>
  </si>
  <si>
    <t xml:space="preserve">TERMINALES EMT DE 3/4¨ </t>
  </si>
  <si>
    <t>CAPACETES DE 3/4¨</t>
  </si>
  <si>
    <t>TERMINAL EMT DE 1/2¨</t>
  </si>
  <si>
    <t>PINZA TENSORA PARA ACOMETIDA MONOFASICA</t>
  </si>
  <si>
    <t>CURVA EMT DE 3/4¨</t>
  </si>
  <si>
    <t>UNION DE 3/4¨</t>
  </si>
  <si>
    <t>INTERRUCTORES SENCILLOS</t>
  </si>
  <si>
    <t>TOMA CORRIENTES DOBLES</t>
  </si>
  <si>
    <t xml:space="preserve">ROSETAS </t>
  </si>
  <si>
    <t xml:space="preserve">CABLE  N° -12 </t>
  </si>
  <si>
    <t>CABLE N° -10</t>
  </si>
  <si>
    <t>KIT DE PUESTA A TIERRA PARA ACOMETIDA DOMICILIARIA</t>
  </si>
  <si>
    <t>Mano de Obra</t>
  </si>
  <si>
    <t xml:space="preserve">IVA 19 %  </t>
  </si>
  <si>
    <t>TOTAL COSTOS COTIZACION</t>
  </si>
  <si>
    <t>VALOR TOTAL MATERIAL SIN UTILIDAD</t>
  </si>
  <si>
    <t>VALOR TOTAL + UTILIDAD</t>
  </si>
  <si>
    <t>DIFERENCIA</t>
  </si>
  <si>
    <t>BOMBILLO DE 24W</t>
  </si>
  <si>
    <t>TOTAL MATERIALES</t>
  </si>
  <si>
    <t>Valor Unitario 2025</t>
  </si>
  <si>
    <t>Material sin Utilidad</t>
  </si>
  <si>
    <t>Materil + 30 %</t>
  </si>
  <si>
    <t>Mano de obra Sin Utilidad</t>
  </si>
  <si>
    <t>Mano de obra con Utilidad</t>
  </si>
  <si>
    <t>Diferencia Material</t>
  </si>
  <si>
    <t>Diferencia Mano de obra</t>
  </si>
  <si>
    <t>Total Herramientas y equipos</t>
  </si>
  <si>
    <t>TOTAL GANACIA</t>
  </si>
  <si>
    <t xml:space="preserve">% de Ganancia </t>
  </si>
  <si>
    <t>SISTEMA INTEGRADO DE GESTIÓN</t>
  </si>
  <si>
    <t>Versión:  01</t>
  </si>
  <si>
    <t>COTIZACIÓN DE MATERIALES</t>
  </si>
  <si>
    <t>Cód: FR01-PR03-GDI</t>
  </si>
  <si>
    <t>CANT EXISTENTE EN ALMACEN</t>
  </si>
  <si>
    <t>CANT
REQUERIDA PARA EL PROYECTO</t>
  </si>
  <si>
    <t>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</si>
</sst>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[$$-240A]\ #,##0.00"/>
    <numFmt numFmtId="166" formatCode="_ * #,##0.00_ ;_ * \-#,##0.00_ ;_ * &quot;-&quot;??_ ;_ @_ "/>
    <numFmt numFmtId="167" formatCode="[$$-240A]\ #,##0"/>
    <numFmt numFmtId="168" formatCode="0.0"/>
    <numFmt numFmtId="169" formatCode="_-&quot;$&quot;* #,##0.00_-;\-&quot;$&quot;* #,##0.00_-;_-&quot;$&quot;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2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entury Gothic"/>
      <family val="2"/>
    </font>
    <font>
      <sz val="16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entury Gothic"/>
      <family val="2"/>
    </font>
    <font>
      <sz val="11"/>
      <color indexed="8"/>
      <name val="Century Gothic"/>
      <family val="2"/>
    </font>
    <font>
      <sz val="11"/>
      <color rgb="FF006100"/>
      <name val="Calibri"/>
      <family val="2"/>
      <scheme val="minor"/>
    </font>
    <font>
      <sz val="10"/>
      <color theme="1"/>
      <name val="Century Gothic"/>
      <family val="2"/>
    </font>
    <font>
      <sz val="14"/>
      <color theme="1"/>
      <name val="Century Gothic"/>
      <family val="2"/>
    </font>
    <font>
      <b/>
      <sz val="26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6" borderId="0" applyNumberFormat="0" applyBorder="0" applyAlignment="0" applyProtection="0"/>
  </cellStyleXfs>
  <cellXfs count="29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 applyAlignment="1" applyProtection="1">
      <alignment horizontal="right" vertical="center" indent="1"/>
      <protection locked="0"/>
    </xf>
    <xf numFmtId="165" fontId="0" fillId="0" borderId="0" xfId="0" applyNumberFormat="1" applyAlignment="1" applyProtection="1">
      <alignment horizontal="right" indent="1"/>
      <protection locked="0"/>
    </xf>
    <xf numFmtId="165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vertical="center" indent="1"/>
    </xf>
    <xf numFmtId="165" fontId="0" fillId="0" borderId="0" xfId="0" applyNumberFormat="1" applyProtection="1">
      <protection locked="0"/>
    </xf>
    <xf numFmtId="0" fontId="0" fillId="2" borderId="0" xfId="0" applyFill="1"/>
    <xf numFmtId="0" fontId="2" fillId="2" borderId="13" xfId="0" applyFont="1" applyFill="1" applyBorder="1" applyAlignment="1">
      <alignment horizontal="center" vertical="center"/>
    </xf>
    <xf numFmtId="10" fontId="0" fillId="2" borderId="3" xfId="1" applyNumberFormat="1" applyFont="1" applyFill="1" applyBorder="1" applyAlignment="1" applyProtection="1">
      <alignment horizontal="center" vertical="center"/>
    </xf>
    <xf numFmtId="169" fontId="0" fillId="0" borderId="0" xfId="4" applyNumberFormat="1" applyFont="1" applyFill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8" fontId="8" fillId="0" borderId="0" xfId="1" applyNumberFormat="1" applyFont="1" applyFill="1" applyAlignment="1">
      <alignment vertical="center"/>
    </xf>
    <xf numFmtId="10" fontId="8" fillId="0" borderId="0" xfId="1" applyNumberFormat="1" applyFont="1" applyFill="1" applyAlignment="1">
      <alignment horizontal="center" vertical="center"/>
    </xf>
    <xf numFmtId="0" fontId="0" fillId="4" borderId="0" xfId="0" applyFill="1" applyProtection="1">
      <protection locked="0"/>
    </xf>
    <xf numFmtId="0" fontId="0" fillId="4" borderId="0" xfId="0" applyFill="1"/>
    <xf numFmtId="0" fontId="0" fillId="5" borderId="0" xfId="0" applyFill="1" applyProtection="1">
      <protection locked="0"/>
    </xf>
    <xf numFmtId="0" fontId="0" fillId="5" borderId="0" xfId="0" applyFill="1"/>
    <xf numFmtId="0" fontId="2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/>
    <xf numFmtId="165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Protection="1">
      <protection locked="0"/>
    </xf>
    <xf numFmtId="165" fontId="8" fillId="4" borderId="1" xfId="0" applyNumberFormat="1" applyFont="1" applyFill="1" applyBorder="1" applyAlignment="1">
      <alignment horizontal="right" vertical="center" indent="1"/>
    </xf>
    <xf numFmtId="165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5" fontId="8" fillId="4" borderId="1" xfId="0" applyNumberFormat="1" applyFont="1" applyFill="1" applyBorder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Protection="1">
      <protection locked="0"/>
    </xf>
    <xf numFmtId="165" fontId="8" fillId="5" borderId="1" xfId="0" applyNumberFormat="1" applyFont="1" applyFill="1" applyBorder="1" applyAlignment="1">
      <alignment horizontal="right" vertical="center" indent="1"/>
    </xf>
    <xf numFmtId="165" fontId="8" fillId="5" borderId="1" xfId="0" applyNumberFormat="1" applyFont="1" applyFill="1" applyBorder="1" applyAlignment="1" applyProtection="1">
      <alignment horizontal="right" vertical="center" indent="1"/>
      <protection locked="0"/>
    </xf>
    <xf numFmtId="165" fontId="8" fillId="5" borderId="1" xfId="0" applyNumberFormat="1" applyFont="1" applyFill="1" applyBorder="1"/>
    <xf numFmtId="0" fontId="8" fillId="0" borderId="0" xfId="0" applyFont="1" applyProtection="1">
      <protection locked="0"/>
    </xf>
    <xf numFmtId="165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 applyAlignment="1" applyProtection="1">
      <alignment horizontal="right" vertical="center" indent="1"/>
      <protection locked="0"/>
    </xf>
    <xf numFmtId="165" fontId="8" fillId="0" borderId="0" xfId="0" applyNumberFormat="1" applyFont="1"/>
    <xf numFmtId="0" fontId="8" fillId="4" borderId="0" xfId="0" applyFont="1" applyFill="1" applyAlignment="1" applyProtection="1">
      <alignment horizontal="center"/>
      <protection locked="0"/>
    </xf>
    <xf numFmtId="3" fontId="8" fillId="4" borderId="0" xfId="0" applyNumberFormat="1" applyFont="1" applyFill="1" applyAlignment="1" applyProtection="1">
      <alignment horizontal="center"/>
      <protection locked="0"/>
    </xf>
    <xf numFmtId="0" fontId="0" fillId="0" borderId="36" xfId="0" applyBorder="1"/>
    <xf numFmtId="0" fontId="2" fillId="0" borderId="36" xfId="0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165" fontId="0" fillId="0" borderId="36" xfId="0" applyNumberFormat="1" applyBorder="1" applyAlignment="1" applyProtection="1">
      <alignment horizontal="right" indent="1"/>
      <protection locked="0"/>
    </xf>
    <xf numFmtId="165" fontId="0" fillId="0" borderId="36" xfId="0" applyNumberFormat="1" applyBorder="1" applyAlignment="1">
      <alignment horizontal="right" indent="1"/>
    </xf>
    <xf numFmtId="165" fontId="8" fillId="0" borderId="0" xfId="0" applyNumberFormat="1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36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15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19" xfId="0" applyFont="1" applyBorder="1" applyProtection="1"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14" fontId="11" fillId="0" borderId="35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0" fontId="1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right" indent="1"/>
    </xf>
    <xf numFmtId="0" fontId="11" fillId="0" borderId="7" xfId="0" applyFont="1" applyBorder="1" applyAlignment="1" applyProtection="1">
      <alignment horizontal="center" vertical="center"/>
      <protection locked="0"/>
    </xf>
    <xf numFmtId="165" fontId="11" fillId="0" borderId="34" xfId="0" applyNumberFormat="1" applyFont="1" applyBorder="1" applyAlignment="1">
      <alignment horizontal="right" indent="1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 indent="1"/>
    </xf>
    <xf numFmtId="0" fontId="11" fillId="0" borderId="6" xfId="0" applyFont="1" applyBorder="1" applyAlignment="1" applyProtection="1">
      <alignment horizontal="center" vertical="center"/>
      <protection locked="0"/>
    </xf>
    <xf numFmtId="165" fontId="11" fillId="0" borderId="24" xfId="0" applyNumberFormat="1" applyFont="1" applyBorder="1" applyAlignment="1">
      <alignment horizontal="right" indent="1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right" indent="1"/>
    </xf>
    <xf numFmtId="0" fontId="11" fillId="0" borderId="11" xfId="0" applyFont="1" applyBorder="1" applyAlignment="1" applyProtection="1">
      <alignment horizontal="center" vertical="center"/>
      <protection locked="0"/>
    </xf>
    <xf numFmtId="165" fontId="11" fillId="0" borderId="35" xfId="0" applyNumberFormat="1" applyFont="1" applyBorder="1" applyAlignment="1">
      <alignment horizontal="right" indent="1"/>
    </xf>
    <xf numFmtId="165" fontId="14" fillId="0" borderId="3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9" xfId="0" applyNumberFormat="1" applyFont="1" applyBorder="1" applyAlignment="1">
      <alignment horizontal="right" indent="1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0" borderId="10" xfId="0" applyNumberFormat="1" applyFont="1" applyBorder="1" applyAlignment="1">
      <alignment horizontal="right" inden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5" fontId="11" fillId="0" borderId="12" xfId="0" applyNumberFormat="1" applyFont="1" applyBorder="1" applyAlignment="1">
      <alignment horizontal="right" indent="1"/>
    </xf>
    <xf numFmtId="0" fontId="11" fillId="0" borderId="3" xfId="0" applyFont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>
      <alignment horizontal="center" vertical="center"/>
    </xf>
    <xf numFmtId="165" fontId="11" fillId="0" borderId="32" xfId="0" applyNumberFormat="1" applyFont="1" applyBorder="1" applyAlignment="1">
      <alignment horizontal="right" indent="1"/>
    </xf>
    <xf numFmtId="165" fontId="11" fillId="0" borderId="22" xfId="0" applyNumberFormat="1" applyFont="1" applyBorder="1" applyAlignment="1">
      <alignment horizontal="center" vertical="center"/>
    </xf>
    <xf numFmtId="0" fontId="11" fillId="0" borderId="9" xfId="0" applyFont="1" applyBorder="1" applyProtection="1">
      <protection locked="0"/>
    </xf>
    <xf numFmtId="0" fontId="11" fillId="0" borderId="8" xfId="0" applyFont="1" applyBorder="1" applyProtection="1">
      <protection locked="0"/>
    </xf>
    <xf numFmtId="9" fontId="11" fillId="0" borderId="7" xfId="1" applyFont="1" applyFill="1" applyBorder="1" applyAlignment="1" applyProtection="1">
      <alignment horizontal="center" vertical="center"/>
    </xf>
    <xf numFmtId="165" fontId="11" fillId="0" borderId="13" xfId="0" applyNumberFormat="1" applyFont="1" applyBorder="1" applyAlignment="1">
      <alignment horizontal="right" vertical="center" indent="1"/>
    </xf>
    <xf numFmtId="0" fontId="11" fillId="0" borderId="8" xfId="0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>
      <alignment horizontal="center" vertical="center"/>
    </xf>
    <xf numFmtId="0" fontId="11" fillId="0" borderId="10" xfId="0" applyFont="1" applyBorder="1" applyProtection="1">
      <protection locked="0"/>
    </xf>
    <xf numFmtId="9" fontId="11" fillId="0" borderId="6" xfId="1" applyFont="1" applyFill="1" applyBorder="1" applyAlignment="1" applyProtection="1">
      <alignment horizontal="center" vertical="center"/>
    </xf>
    <xf numFmtId="165" fontId="11" fillId="0" borderId="2" xfId="0" applyNumberFormat="1" applyFont="1" applyBorder="1" applyAlignment="1">
      <alignment horizontal="right" vertical="center" indent="1"/>
    </xf>
    <xf numFmtId="0" fontId="11" fillId="0" borderId="0" xfId="0" applyFont="1" applyAlignment="1" applyProtection="1">
      <alignment horizontal="center" vertical="center"/>
      <protection locked="0"/>
    </xf>
    <xf numFmtId="165" fontId="11" fillId="0" borderId="25" xfId="0" applyNumberFormat="1" applyFont="1" applyBorder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4" xfId="0" applyFont="1" applyBorder="1" applyProtection="1">
      <protection locked="0"/>
    </xf>
    <xf numFmtId="9" fontId="11" fillId="0" borderId="11" xfId="1" applyFont="1" applyFill="1" applyBorder="1" applyAlignment="1" applyProtection="1">
      <alignment horizontal="center" vertical="center"/>
    </xf>
    <xf numFmtId="165" fontId="11" fillId="0" borderId="3" xfId="0" applyNumberFormat="1" applyFont="1" applyBorder="1" applyAlignment="1">
      <alignment horizontal="right" vertical="center" inden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0" fontId="14" fillId="0" borderId="18" xfId="0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>
      <alignment horizontal="right"/>
    </xf>
    <xf numFmtId="165" fontId="11" fillId="0" borderId="32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right"/>
    </xf>
    <xf numFmtId="0" fontId="11" fillId="0" borderId="26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165" fontId="11" fillId="0" borderId="19" xfId="0" applyNumberFormat="1" applyFont="1" applyBorder="1" applyAlignment="1">
      <alignment horizontal="right" indent="1"/>
    </xf>
    <xf numFmtId="165" fontId="11" fillId="0" borderId="31" xfId="0" applyNumberFormat="1" applyFont="1" applyBorder="1" applyAlignment="1">
      <alignment horizontal="right" indent="1"/>
    </xf>
    <xf numFmtId="165" fontId="11" fillId="0" borderId="18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right" indent="1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right" indent="1"/>
    </xf>
    <xf numFmtId="0" fontId="16" fillId="0" borderId="39" xfId="0" applyFont="1" applyBorder="1" applyAlignment="1" applyProtection="1">
      <alignment horizontal="center" vertical="center"/>
      <protection locked="0"/>
    </xf>
    <xf numFmtId="49" fontId="11" fillId="0" borderId="23" xfId="0" applyNumberFormat="1" applyFont="1" applyBorder="1" applyAlignment="1">
      <alignment horizontal="center" vertical="center"/>
    </xf>
    <xf numFmtId="49" fontId="16" fillId="0" borderId="38" xfId="0" applyNumberFormat="1" applyFont="1" applyBorder="1" applyAlignment="1">
      <alignment horizontal="center" vertical="center"/>
    </xf>
    <xf numFmtId="9" fontId="16" fillId="0" borderId="40" xfId="0" applyNumberFormat="1" applyFont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4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165" fontId="0" fillId="0" borderId="36" xfId="0" applyNumberFormat="1" applyBorder="1" applyProtection="1">
      <protection locked="0"/>
    </xf>
    <xf numFmtId="169" fontId="0" fillId="0" borderId="36" xfId="4" applyNumberFormat="1" applyFont="1" applyFill="1" applyBorder="1" applyProtection="1">
      <protection locked="0"/>
    </xf>
    <xf numFmtId="169" fontId="2" fillId="0" borderId="36" xfId="4" applyNumberFormat="1" applyFont="1" applyFill="1" applyBorder="1" applyProtection="1">
      <protection locked="0"/>
    </xf>
    <xf numFmtId="0" fontId="2" fillId="0" borderId="36" xfId="0" applyFont="1" applyBorder="1" applyProtection="1">
      <protection locked="0"/>
    </xf>
    <xf numFmtId="44" fontId="8" fillId="0" borderId="0" xfId="5" applyFont="1" applyAlignment="1">
      <alignment horizontal="center" vertical="center"/>
    </xf>
    <xf numFmtId="168" fontId="16" fillId="0" borderId="37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>
      <alignment horizontal="left" vertical="top"/>
    </xf>
    <xf numFmtId="49" fontId="0" fillId="0" borderId="36" xfId="0" applyNumberFormat="1" applyBorder="1" applyAlignment="1">
      <alignment horizontal="justify" vertical="top" wrapText="1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27" xfId="0" applyFont="1" applyBorder="1" applyAlignment="1" applyProtection="1">
      <alignment wrapText="1"/>
      <protection locked="0"/>
    </xf>
    <xf numFmtId="0" fontId="14" fillId="0" borderId="3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165" fontId="17" fillId="6" borderId="36" xfId="6" applyNumberFormat="1" applyBorder="1" applyProtection="1">
      <protection locked="0"/>
    </xf>
    <xf numFmtId="49" fontId="0" fillId="0" borderId="39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justify" vertical="top" wrapText="1"/>
    </xf>
    <xf numFmtId="0" fontId="0" fillId="0" borderId="39" xfId="0" applyBorder="1" applyAlignment="1" applyProtection="1">
      <alignment horizontal="center" vertical="center"/>
      <protection locked="0"/>
    </xf>
    <xf numFmtId="165" fontId="0" fillId="0" borderId="39" xfId="0" applyNumberFormat="1" applyBorder="1" applyAlignment="1" applyProtection="1">
      <alignment horizontal="right" indent="1"/>
      <protection locked="0"/>
    </xf>
    <xf numFmtId="165" fontId="0" fillId="0" borderId="39" xfId="0" applyNumberFormat="1" applyBorder="1" applyAlignment="1">
      <alignment horizontal="right" indent="1"/>
    </xf>
    <xf numFmtId="165" fontId="0" fillId="0" borderId="39" xfId="0" applyNumberFormat="1" applyBorder="1" applyAlignment="1">
      <alignment horizontal="center"/>
    </xf>
    <xf numFmtId="0" fontId="0" fillId="0" borderId="39" xfId="0" applyBorder="1" applyAlignment="1" applyProtection="1">
      <alignment horizontal="center"/>
      <protection locked="0"/>
    </xf>
    <xf numFmtId="165" fontId="0" fillId="0" borderId="39" xfId="0" applyNumberFormat="1" applyBorder="1" applyProtection="1">
      <protection locked="0"/>
    </xf>
    <xf numFmtId="169" fontId="0" fillId="0" borderId="39" xfId="4" applyNumberFormat="1" applyFont="1" applyFill="1" applyBorder="1" applyProtection="1">
      <protection locked="0"/>
    </xf>
    <xf numFmtId="165" fontId="17" fillId="6" borderId="39" xfId="6" applyNumberFormat="1" applyBorder="1" applyProtection="1">
      <protection locked="0"/>
    </xf>
    <xf numFmtId="0" fontId="0" fillId="0" borderId="36" xfId="0" applyBorder="1" applyProtection="1">
      <protection locked="0"/>
    </xf>
    <xf numFmtId="0" fontId="19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0" fontId="19" fillId="0" borderId="1" xfId="1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4" fontId="19" fillId="0" borderId="1" xfId="5" applyFont="1" applyFill="1" applyBorder="1" applyAlignment="1">
      <alignment horizontal="center" vertical="center"/>
    </xf>
    <xf numFmtId="44" fontId="19" fillId="0" borderId="32" xfId="5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vertical="center"/>
    </xf>
    <xf numFmtId="44" fontId="13" fillId="0" borderId="1" xfId="5" applyFont="1" applyFill="1" applyBorder="1" applyAlignment="1">
      <alignment horizontal="center" vertical="center"/>
    </xf>
    <xf numFmtId="44" fontId="13" fillId="0" borderId="32" xfId="5" applyFont="1" applyFill="1" applyBorder="1" applyAlignment="1">
      <alignment horizontal="center" vertical="center"/>
    </xf>
    <xf numFmtId="10" fontId="19" fillId="0" borderId="0" xfId="1" applyNumberFormat="1" applyFont="1" applyFill="1" applyBorder="1" applyAlignment="1">
      <alignment horizontal="center" vertical="center"/>
    </xf>
    <xf numFmtId="168" fontId="19" fillId="0" borderId="0" xfId="1" applyNumberFormat="1" applyFont="1" applyFill="1" applyBorder="1" applyAlignment="1">
      <alignment vertical="center"/>
    </xf>
    <xf numFmtId="44" fontId="19" fillId="0" borderId="0" xfId="5" applyFont="1" applyAlignment="1">
      <alignment horizontal="center" vertical="center"/>
    </xf>
    <xf numFmtId="44" fontId="13" fillId="0" borderId="0" xfId="5" applyFont="1" applyAlignment="1">
      <alignment horizontal="center" vertical="center"/>
    </xf>
    <xf numFmtId="44" fontId="19" fillId="0" borderId="19" xfId="5" applyFont="1" applyBorder="1" applyAlignment="1">
      <alignment horizontal="center" vertical="center"/>
    </xf>
    <xf numFmtId="10" fontId="19" fillId="0" borderId="27" xfId="1" applyNumberFormat="1" applyFont="1" applyFill="1" applyBorder="1" applyAlignment="1">
      <alignment horizontal="center" vertical="center"/>
    </xf>
    <xf numFmtId="168" fontId="19" fillId="0" borderId="27" xfId="1" applyNumberFormat="1" applyFont="1" applyFill="1" applyBorder="1" applyAlignment="1">
      <alignment vertical="center"/>
    </xf>
    <xf numFmtId="44" fontId="19" fillId="0" borderId="27" xfId="5" applyFont="1" applyBorder="1" applyAlignment="1">
      <alignment horizontal="center" vertical="center"/>
    </xf>
    <xf numFmtId="44" fontId="13" fillId="0" borderId="28" xfId="5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0" fontId="19" fillId="0" borderId="0" xfId="1" applyNumberFormat="1" applyFont="1" applyFill="1" applyAlignment="1">
      <alignment horizontal="center" vertical="center"/>
    </xf>
    <xf numFmtId="168" fontId="19" fillId="0" borderId="0" xfId="1" applyNumberFormat="1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44" fontId="19" fillId="0" borderId="45" xfId="5" applyFont="1" applyBorder="1" applyAlignment="1">
      <alignment horizontal="center" vertical="center"/>
    </xf>
    <xf numFmtId="44" fontId="19" fillId="0" borderId="33" xfId="5" applyFont="1" applyBorder="1" applyAlignment="1">
      <alignment horizontal="center" vertical="center"/>
    </xf>
    <xf numFmtId="44" fontId="19" fillId="0" borderId="46" xfId="5" applyFont="1" applyBorder="1" applyAlignment="1">
      <alignment horizontal="center" vertical="center"/>
    </xf>
    <xf numFmtId="9" fontId="19" fillId="0" borderId="46" xfId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0" fontId="13" fillId="7" borderId="1" xfId="1" applyNumberFormat="1" applyFont="1" applyFill="1" applyBorder="1" applyAlignment="1">
      <alignment horizontal="center" vertical="center"/>
    </xf>
    <xf numFmtId="168" fontId="13" fillId="7" borderId="1" xfId="1" applyNumberFormat="1" applyFont="1" applyFill="1" applyBorder="1" applyAlignment="1">
      <alignment horizontal="center" vertical="center"/>
    </xf>
    <xf numFmtId="44" fontId="13" fillId="7" borderId="1" xfId="5" applyFont="1" applyFill="1" applyBorder="1" applyAlignment="1">
      <alignment horizontal="center" vertical="center"/>
    </xf>
    <xf numFmtId="44" fontId="13" fillId="7" borderId="1" xfId="5" applyFont="1" applyFill="1" applyBorder="1" applyAlignment="1">
      <alignment horizontal="center" vertical="center" wrapText="1"/>
    </xf>
    <xf numFmtId="44" fontId="13" fillId="7" borderId="32" xfId="5" applyFont="1" applyFill="1" applyBorder="1" applyAlignment="1">
      <alignment horizontal="center" vertical="center"/>
    </xf>
    <xf numFmtId="44" fontId="13" fillId="7" borderId="42" xfId="5" applyFont="1" applyFill="1" applyBorder="1" applyAlignment="1">
      <alignment horizontal="center" vertical="center" wrapText="1"/>
    </xf>
    <xf numFmtId="44" fontId="13" fillId="7" borderId="43" xfId="5" applyFont="1" applyFill="1" applyBorder="1" applyAlignment="1">
      <alignment horizontal="center" vertical="center" wrapText="1"/>
    </xf>
    <xf numFmtId="44" fontId="13" fillId="7" borderId="44" xfId="5" applyFont="1" applyFill="1" applyBorder="1" applyAlignment="1">
      <alignment horizontal="center" vertical="center" wrapText="1"/>
    </xf>
    <xf numFmtId="10" fontId="0" fillId="8" borderId="36" xfId="1" applyNumberFormat="1" applyFont="1" applyFill="1" applyBorder="1" applyAlignment="1" applyProtection="1">
      <alignment horizontal="center" vertical="center"/>
    </xf>
    <xf numFmtId="0" fontId="13" fillId="7" borderId="20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4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0" fontId="8" fillId="0" borderId="1" xfId="1" applyNumberFormat="1" applyFont="1" applyBorder="1" applyAlignment="1" applyProtection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</cellXfs>
  <cellStyles count="7">
    <cellStyle name="Bueno" xfId="6" builtinId="26"/>
    <cellStyle name="Millares 2" xfId="3" xr:uid="{00000000-0005-0000-0000-000002000000}"/>
    <cellStyle name="Moneda" xfId="5" builtinId="4"/>
    <cellStyle name="Moneda [0]" xfId="4" builtinId="7"/>
    <cellStyle name="Normal" xfId="0" builtinId="0"/>
    <cellStyle name="Normal 2" xfId="2" xr:uid="{00000000-0005-0000-0000-000005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50801</xdr:rowOff>
    </xdr:from>
    <xdr:to>
      <xdr:col>1</xdr:col>
      <xdr:colOff>3340100</xdr:colOff>
      <xdr:row>2</xdr:row>
      <xdr:rowOff>313703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A96183-ABCB-45BA-A6A6-97554477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50801"/>
          <a:ext cx="3263900" cy="130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65</xdr:row>
      <xdr:rowOff>101600</xdr:rowOff>
    </xdr:from>
    <xdr:to>
      <xdr:col>10</xdr:col>
      <xdr:colOff>678816</xdr:colOff>
      <xdr:row>67</xdr:row>
      <xdr:rowOff>17049</xdr:rowOff>
    </xdr:to>
    <xdr:sp macro="" textlink="">
      <xdr:nvSpPr>
        <xdr:cNvPr id="10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65</xdr:row>
      <xdr:rowOff>88900</xdr:rowOff>
    </xdr:from>
    <xdr:to>
      <xdr:col>10</xdr:col>
      <xdr:colOff>678816</xdr:colOff>
      <xdr:row>67</xdr:row>
      <xdr:rowOff>539</xdr:rowOff>
    </xdr:to>
    <xdr:sp macro="" textlink="">
      <xdr:nvSpPr>
        <xdr:cNvPr id="10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67</xdr:row>
      <xdr:rowOff>152400</xdr:rowOff>
    </xdr:from>
    <xdr:to>
      <xdr:col>10</xdr:col>
      <xdr:colOff>678816</xdr:colOff>
      <xdr:row>69</xdr:row>
      <xdr:rowOff>55687</xdr:rowOff>
    </xdr:to>
    <xdr:sp macro="" textlink="">
      <xdr:nvSpPr>
        <xdr:cNvPr id="1030" name="CommandButton2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67</xdr:row>
      <xdr:rowOff>152400</xdr:rowOff>
    </xdr:from>
    <xdr:to>
      <xdr:col>10</xdr:col>
      <xdr:colOff>678816</xdr:colOff>
      <xdr:row>69</xdr:row>
      <xdr:rowOff>55687</xdr:rowOff>
    </xdr:to>
    <xdr:sp macro="" textlink="">
      <xdr:nvSpPr>
        <xdr:cNvPr id="1031" name="CommandButton3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678816</xdr:colOff>
      <xdr:row>71</xdr:row>
      <xdr:rowOff>114840</xdr:rowOff>
    </xdr:to>
    <xdr:sp macro="" textlink="">
      <xdr:nvSpPr>
        <xdr:cNvPr id="1035" name="CommandButton5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6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688228</xdr:colOff>
      <xdr:row>71</xdr:row>
      <xdr:rowOff>114840</xdr:rowOff>
    </xdr:to>
    <xdr:sp macro="" textlink="">
      <xdr:nvSpPr>
        <xdr:cNvPr id="1036" name="CommandButton4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6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72</xdr:row>
      <xdr:rowOff>25400</xdr:rowOff>
    </xdr:from>
    <xdr:to>
      <xdr:col>10</xdr:col>
      <xdr:colOff>688228</xdr:colOff>
      <xdr:row>73</xdr:row>
      <xdr:rowOff>131349</xdr:rowOff>
    </xdr:to>
    <xdr:sp macro="" textlink="">
      <xdr:nvSpPr>
        <xdr:cNvPr id="1037" name="CommandButton6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6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72</xdr:row>
      <xdr:rowOff>25400</xdr:rowOff>
    </xdr:from>
    <xdr:to>
      <xdr:col>10</xdr:col>
      <xdr:colOff>688228</xdr:colOff>
      <xdr:row>73</xdr:row>
      <xdr:rowOff>131349</xdr:rowOff>
    </xdr:to>
    <xdr:sp macro="" textlink="">
      <xdr:nvSpPr>
        <xdr:cNvPr id="1038" name="CommandButton7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6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74</xdr:row>
      <xdr:rowOff>63500</xdr:rowOff>
    </xdr:from>
    <xdr:to>
      <xdr:col>10</xdr:col>
      <xdr:colOff>691403</xdr:colOff>
      <xdr:row>75</xdr:row>
      <xdr:rowOff>180335</xdr:rowOff>
    </xdr:to>
    <xdr:sp macro="" textlink="">
      <xdr:nvSpPr>
        <xdr:cNvPr id="1040" name="CommandButton9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74</xdr:row>
      <xdr:rowOff>63500</xdr:rowOff>
    </xdr:from>
    <xdr:to>
      <xdr:col>10</xdr:col>
      <xdr:colOff>688228</xdr:colOff>
      <xdr:row>75</xdr:row>
      <xdr:rowOff>180335</xdr:rowOff>
    </xdr:to>
    <xdr:sp macro="" textlink="">
      <xdr:nvSpPr>
        <xdr:cNvPr id="1041" name="ComboBox1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66</xdr:row>
      <xdr:rowOff>101600</xdr:rowOff>
    </xdr:from>
    <xdr:ext cx="1469390" cy="311785"/>
    <xdr:sp macro="" textlink="">
      <xdr:nvSpPr>
        <xdr:cNvPr id="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3C59691-8366-4632-8567-DBC1CED4EF8F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66</xdr:row>
      <xdr:rowOff>88900</xdr:rowOff>
    </xdr:from>
    <xdr:ext cx="1469390" cy="300355"/>
    <xdr:sp macro="" textlink="">
      <xdr:nvSpPr>
        <xdr:cNvPr id="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F1C367C-1F62-420F-B6C7-1514097C054F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101600</xdr:rowOff>
    </xdr:from>
    <xdr:ext cx="1469390" cy="311785"/>
    <xdr:sp macro="" textlink="">
      <xdr:nvSpPr>
        <xdr:cNvPr id="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305685D-CDF4-4414-AAAC-35A9A6FF30DF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88900</xdr:rowOff>
    </xdr:from>
    <xdr:ext cx="1469390" cy="300355"/>
    <xdr:sp macro="" textlink="">
      <xdr:nvSpPr>
        <xdr:cNvPr id="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C6C7754-9A34-47C2-878D-C2AD8EEC3B66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101600</xdr:rowOff>
    </xdr:from>
    <xdr:ext cx="1469390" cy="311785"/>
    <xdr:sp macro="" textlink="">
      <xdr:nvSpPr>
        <xdr:cNvPr id="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0D85DBD-6389-473F-B476-655C1D446888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88900</xdr:rowOff>
    </xdr:from>
    <xdr:ext cx="1469390" cy="300355"/>
    <xdr:sp macro="" textlink="">
      <xdr:nvSpPr>
        <xdr:cNvPr id="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99D6938-5572-4EAE-BA2F-8AE37268310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101600</xdr:rowOff>
    </xdr:from>
    <xdr:ext cx="1469390" cy="311785"/>
    <xdr:sp macro="" textlink="">
      <xdr:nvSpPr>
        <xdr:cNvPr id="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1B92F9-BECF-49F0-BB23-651DA180588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88900</xdr:rowOff>
    </xdr:from>
    <xdr:ext cx="1469390" cy="300355"/>
    <xdr:sp macro="" textlink="">
      <xdr:nvSpPr>
        <xdr:cNvPr id="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29C541F-6603-4075-8CC6-D8DB78449A41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101600</xdr:rowOff>
    </xdr:from>
    <xdr:ext cx="1469390" cy="311785"/>
    <xdr:sp macro="" textlink="">
      <xdr:nvSpPr>
        <xdr:cNvPr id="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F75C49D-2F48-44C5-A73B-060E1735CF2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70</xdr:row>
      <xdr:rowOff>88900</xdr:rowOff>
    </xdr:from>
    <xdr:ext cx="1469390" cy="300355"/>
    <xdr:sp macro="" textlink="">
      <xdr:nvSpPr>
        <xdr:cNvPr id="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C3A3657-4E9E-4934-BE5C-9E91FA88013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101600</xdr:rowOff>
    </xdr:from>
    <xdr:ext cx="1469390" cy="311785"/>
    <xdr:sp macro="" textlink="">
      <xdr:nvSpPr>
        <xdr:cNvPr id="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A595EC8-0DF5-485A-8EDC-58A620B15ED3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71</xdr:row>
      <xdr:rowOff>88900</xdr:rowOff>
    </xdr:from>
    <xdr:ext cx="1469390" cy="300355"/>
    <xdr:sp macro="" textlink="">
      <xdr:nvSpPr>
        <xdr:cNvPr id="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2B162C6-125C-4AC5-93E6-041FD803C5F3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101600</xdr:rowOff>
    </xdr:from>
    <xdr:ext cx="1469390" cy="311785"/>
    <xdr:sp macro="" textlink="">
      <xdr:nvSpPr>
        <xdr:cNvPr id="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E76E5F9-DC0A-4871-8CF3-7C7C8AA024D0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72</xdr:row>
      <xdr:rowOff>88900</xdr:rowOff>
    </xdr:from>
    <xdr:ext cx="1469390" cy="300355"/>
    <xdr:sp macro="" textlink="">
      <xdr:nvSpPr>
        <xdr:cNvPr id="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B6D7461-191E-4B8A-96C5-055B89BFAB4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101600</xdr:rowOff>
    </xdr:from>
    <xdr:ext cx="1469390" cy="311785"/>
    <xdr:sp macro="" textlink="">
      <xdr:nvSpPr>
        <xdr:cNvPr id="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9D1A527-4A40-490B-901D-ABD81B8239B8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73</xdr:row>
      <xdr:rowOff>88900</xdr:rowOff>
    </xdr:from>
    <xdr:ext cx="1469390" cy="300355"/>
    <xdr:sp macro="" textlink="">
      <xdr:nvSpPr>
        <xdr:cNvPr id="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BD04097-4500-467C-97D4-1EFEF33E33E5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101600</xdr:rowOff>
    </xdr:from>
    <xdr:ext cx="1469390" cy="311785"/>
    <xdr:sp macro="" textlink="">
      <xdr:nvSpPr>
        <xdr:cNvPr id="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2C44560-80DE-4B1D-97E0-19DED4171C1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74</xdr:row>
      <xdr:rowOff>88900</xdr:rowOff>
    </xdr:from>
    <xdr:ext cx="1469390" cy="300355"/>
    <xdr:sp macro="" textlink="">
      <xdr:nvSpPr>
        <xdr:cNvPr id="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D218B3-3C78-41D1-BAC5-FCF75864857D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101600</xdr:rowOff>
    </xdr:from>
    <xdr:ext cx="1469390" cy="311785"/>
    <xdr:sp macro="" textlink="">
      <xdr:nvSpPr>
        <xdr:cNvPr id="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E5612E2-D018-496E-9E29-EC4CF594330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88900</xdr:rowOff>
    </xdr:from>
    <xdr:ext cx="1469390" cy="300355"/>
    <xdr:sp macro="" textlink="">
      <xdr:nvSpPr>
        <xdr:cNvPr id="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6A6A20F-3B6A-4866-9137-25965E5455A6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101600</xdr:rowOff>
    </xdr:from>
    <xdr:ext cx="1469390" cy="311785"/>
    <xdr:sp macro="" textlink="">
      <xdr:nvSpPr>
        <xdr:cNvPr id="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3660B4B-263F-4874-A1C1-B27B419C1296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88900</xdr:rowOff>
    </xdr:from>
    <xdr:ext cx="1469390" cy="300355"/>
    <xdr:sp macro="" textlink="">
      <xdr:nvSpPr>
        <xdr:cNvPr id="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66CB2E4-EA77-4B29-82EA-8162B74CDB35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101600</xdr:rowOff>
    </xdr:from>
    <xdr:ext cx="1469390" cy="311785"/>
    <xdr:sp macro="" textlink="">
      <xdr:nvSpPr>
        <xdr:cNvPr id="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5172C2-E717-4075-9C66-0DD22373EEC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77</xdr:row>
      <xdr:rowOff>88900</xdr:rowOff>
    </xdr:from>
    <xdr:ext cx="1469390" cy="300355"/>
    <xdr:sp macro="" textlink="">
      <xdr:nvSpPr>
        <xdr:cNvPr id="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E05BDE7-93DF-4DB6-AE8B-464E5B9054E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101600</xdr:rowOff>
    </xdr:from>
    <xdr:ext cx="1469390" cy="311785"/>
    <xdr:sp macro="" textlink="">
      <xdr:nvSpPr>
        <xdr:cNvPr id="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4A0C323-A14E-41DE-9B2B-8DD3888E55CA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78</xdr:row>
      <xdr:rowOff>88900</xdr:rowOff>
    </xdr:from>
    <xdr:ext cx="1469390" cy="300355"/>
    <xdr:sp macro="" textlink="">
      <xdr:nvSpPr>
        <xdr:cNvPr id="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5881CE0-79BF-475B-8B11-67224E3C42D1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101600</xdr:rowOff>
    </xdr:from>
    <xdr:ext cx="1469390" cy="311785"/>
    <xdr:sp macro="" textlink="">
      <xdr:nvSpPr>
        <xdr:cNvPr id="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7464A0B-8303-43CC-A40D-DC9C38339262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88900</xdr:rowOff>
    </xdr:from>
    <xdr:ext cx="1469390" cy="300355"/>
    <xdr:sp macro="" textlink="">
      <xdr:nvSpPr>
        <xdr:cNvPr id="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4545F71-C8C9-4753-8095-6723AE8C790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101600</xdr:rowOff>
    </xdr:from>
    <xdr:ext cx="1469390" cy="311785"/>
    <xdr:sp macro="" textlink="">
      <xdr:nvSpPr>
        <xdr:cNvPr id="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6B340BC-1B44-44A8-8ECF-95D1CF4D5134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88900</xdr:rowOff>
    </xdr:from>
    <xdr:ext cx="1469390" cy="300355"/>
    <xdr:sp macro="" textlink="">
      <xdr:nvSpPr>
        <xdr:cNvPr id="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6A490FE-8141-4E44-9A67-020FF0B95A3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101600</xdr:rowOff>
    </xdr:from>
    <xdr:ext cx="1469390" cy="311785"/>
    <xdr:sp macro="" textlink="">
      <xdr:nvSpPr>
        <xdr:cNvPr id="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4D404BA-70A3-4860-B6AE-20BA51C4D73B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88900</xdr:rowOff>
    </xdr:from>
    <xdr:ext cx="1469390" cy="300355"/>
    <xdr:sp macro="" textlink="">
      <xdr:nvSpPr>
        <xdr:cNvPr id="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B33CBD6-E09F-41BE-B93D-73AADA54DFEA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101600</xdr:rowOff>
    </xdr:from>
    <xdr:ext cx="1469390" cy="311785"/>
    <xdr:sp macro="" textlink="">
      <xdr:nvSpPr>
        <xdr:cNvPr id="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DA04A14-764E-45F7-B0CC-D64405C388DB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88900</xdr:rowOff>
    </xdr:from>
    <xdr:ext cx="1469390" cy="300355"/>
    <xdr:sp macro="" textlink="">
      <xdr:nvSpPr>
        <xdr:cNvPr id="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4BD1608-FF4B-45D8-93D6-22409C522F59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101600</xdr:rowOff>
    </xdr:from>
    <xdr:ext cx="1469390" cy="311785"/>
    <xdr:sp macro="" textlink="">
      <xdr:nvSpPr>
        <xdr:cNvPr id="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5EFB177-1344-4AC4-BE39-7AEBA019C72A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83</xdr:row>
      <xdr:rowOff>88900</xdr:rowOff>
    </xdr:from>
    <xdr:ext cx="1469390" cy="300355"/>
    <xdr:sp macro="" textlink="">
      <xdr:nvSpPr>
        <xdr:cNvPr id="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8F54A01-7779-4A87-9D9F-C5140301FD7A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101600</xdr:rowOff>
    </xdr:from>
    <xdr:ext cx="1469390" cy="311785"/>
    <xdr:sp macro="" textlink="">
      <xdr:nvSpPr>
        <xdr:cNvPr id="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9C6391F-A799-4535-9D25-C4DD9EC056BB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84</xdr:row>
      <xdr:rowOff>88900</xdr:rowOff>
    </xdr:from>
    <xdr:ext cx="1469390" cy="300355"/>
    <xdr:sp macro="" textlink="">
      <xdr:nvSpPr>
        <xdr:cNvPr id="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8635D8D-D2F2-4560-B736-1C9046E17DE3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101600</xdr:rowOff>
    </xdr:from>
    <xdr:ext cx="1469390" cy="311785"/>
    <xdr:sp macro="" textlink="">
      <xdr:nvSpPr>
        <xdr:cNvPr id="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BCB9B03-2CEF-4690-B7FB-EB7572AD9386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85</xdr:row>
      <xdr:rowOff>88900</xdr:rowOff>
    </xdr:from>
    <xdr:ext cx="1469390" cy="300355"/>
    <xdr:sp macro="" textlink="">
      <xdr:nvSpPr>
        <xdr:cNvPr id="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D5DF92C-B715-4438-86CF-4AB9872A4EE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101600</xdr:rowOff>
    </xdr:from>
    <xdr:ext cx="1469390" cy="311785"/>
    <xdr:sp macro="" textlink="">
      <xdr:nvSpPr>
        <xdr:cNvPr id="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9EE8C7C-7EB3-40A6-AFCA-8DC921A16100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86</xdr:row>
      <xdr:rowOff>88900</xdr:rowOff>
    </xdr:from>
    <xdr:ext cx="1469390" cy="300355"/>
    <xdr:sp macro="" textlink="">
      <xdr:nvSpPr>
        <xdr:cNvPr id="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AD972AF-3462-4CD4-8E93-661BD2029A1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101600</xdr:rowOff>
    </xdr:from>
    <xdr:ext cx="1469390" cy="311785"/>
    <xdr:sp macro="" textlink="">
      <xdr:nvSpPr>
        <xdr:cNvPr id="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AE3EE8-D434-4381-8319-05F66E9D3C8A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87</xdr:row>
      <xdr:rowOff>88900</xdr:rowOff>
    </xdr:from>
    <xdr:ext cx="1469390" cy="300355"/>
    <xdr:sp macro="" textlink="">
      <xdr:nvSpPr>
        <xdr:cNvPr id="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070BD2B-8AA2-4EC1-AC30-F071007A925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101600</xdr:rowOff>
    </xdr:from>
    <xdr:ext cx="1469390" cy="311785"/>
    <xdr:sp macro="" textlink="">
      <xdr:nvSpPr>
        <xdr:cNvPr id="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338E3DF-43DE-48CC-812B-C174B0873000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88900</xdr:rowOff>
    </xdr:from>
    <xdr:ext cx="1469390" cy="300355"/>
    <xdr:sp macro="" textlink="">
      <xdr:nvSpPr>
        <xdr:cNvPr id="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4BBA145-6D49-4D75-AB18-8E9095F90596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101600</xdr:rowOff>
    </xdr:from>
    <xdr:ext cx="1469390" cy="311785"/>
    <xdr:sp macro="" textlink="">
      <xdr:nvSpPr>
        <xdr:cNvPr id="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CF72816-3095-4AC7-BFCE-89022814545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89</xdr:row>
      <xdr:rowOff>88900</xdr:rowOff>
    </xdr:from>
    <xdr:ext cx="1469390" cy="300355"/>
    <xdr:sp macro="" textlink="">
      <xdr:nvSpPr>
        <xdr:cNvPr id="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5F636E6-B55C-4956-B077-06ECA317DCE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101600</xdr:rowOff>
    </xdr:from>
    <xdr:ext cx="1469390" cy="311785"/>
    <xdr:sp macro="" textlink="">
      <xdr:nvSpPr>
        <xdr:cNvPr id="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E42FA7F-1C88-46B1-A7EB-BD91CABBDF8D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90</xdr:row>
      <xdr:rowOff>88900</xdr:rowOff>
    </xdr:from>
    <xdr:ext cx="1469390" cy="300355"/>
    <xdr:sp macro="" textlink="">
      <xdr:nvSpPr>
        <xdr:cNvPr id="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C8B8458-00BF-46E2-AF3A-8AA81C25B6EF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101600</xdr:rowOff>
    </xdr:from>
    <xdr:ext cx="1469390" cy="311785"/>
    <xdr:sp macro="" textlink="">
      <xdr:nvSpPr>
        <xdr:cNvPr id="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1F79D44-0478-4388-8C4C-A299B14A02A8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91</xdr:row>
      <xdr:rowOff>88900</xdr:rowOff>
    </xdr:from>
    <xdr:ext cx="1469390" cy="300355"/>
    <xdr:sp macro="" textlink="">
      <xdr:nvSpPr>
        <xdr:cNvPr id="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B70E9B3-9569-432D-BC84-F3720051C21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101600</xdr:rowOff>
    </xdr:from>
    <xdr:ext cx="1469390" cy="311785"/>
    <xdr:sp macro="" textlink="">
      <xdr:nvSpPr>
        <xdr:cNvPr id="10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682CB6E-D8B4-478B-BA9B-28C6B01B35D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92</xdr:row>
      <xdr:rowOff>88900</xdr:rowOff>
    </xdr:from>
    <xdr:ext cx="1469390" cy="300355"/>
    <xdr:sp macro="" textlink="">
      <xdr:nvSpPr>
        <xdr:cNvPr id="10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3E31DC5-D588-4EDA-842A-2ECB4414614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101600</xdr:rowOff>
    </xdr:from>
    <xdr:ext cx="1469390" cy="311785"/>
    <xdr:sp macro="" textlink="">
      <xdr:nvSpPr>
        <xdr:cNvPr id="10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39C6102-EF70-4ACA-9562-2DAF3A051202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93</xdr:row>
      <xdr:rowOff>88900</xdr:rowOff>
    </xdr:from>
    <xdr:ext cx="1469390" cy="300355"/>
    <xdr:sp macro="" textlink="">
      <xdr:nvSpPr>
        <xdr:cNvPr id="10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DF6C466-EAA4-4DBD-A983-FB8DFE6D6FA3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94</xdr:row>
      <xdr:rowOff>101600</xdr:rowOff>
    </xdr:from>
    <xdr:ext cx="1469390" cy="311785"/>
    <xdr:sp macro="" textlink="">
      <xdr:nvSpPr>
        <xdr:cNvPr id="10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DB4A7A4-AF4E-4F9C-8995-F7A1F158D382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94</xdr:row>
      <xdr:rowOff>88900</xdr:rowOff>
    </xdr:from>
    <xdr:ext cx="1469390" cy="300355"/>
    <xdr:sp macro="" textlink="">
      <xdr:nvSpPr>
        <xdr:cNvPr id="10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A4DB98B-110D-4FCE-8080-C16C759E95E0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95</xdr:row>
      <xdr:rowOff>101600</xdr:rowOff>
    </xdr:from>
    <xdr:ext cx="1469390" cy="311785"/>
    <xdr:sp macro="" textlink="">
      <xdr:nvSpPr>
        <xdr:cNvPr id="10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084C140-1938-453F-98BB-EDE851B5756F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95</xdr:row>
      <xdr:rowOff>88900</xdr:rowOff>
    </xdr:from>
    <xdr:ext cx="1469390" cy="300355"/>
    <xdr:sp macro="" textlink="">
      <xdr:nvSpPr>
        <xdr:cNvPr id="10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25366FD-50ED-4ED5-B4A2-660E8FFA4480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96</xdr:row>
      <xdr:rowOff>101600</xdr:rowOff>
    </xdr:from>
    <xdr:ext cx="1469390" cy="311785"/>
    <xdr:sp macro="" textlink="">
      <xdr:nvSpPr>
        <xdr:cNvPr id="10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C198FBF-8533-41D3-AA66-3F85E1C63E0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96</xdr:row>
      <xdr:rowOff>88900</xdr:rowOff>
    </xdr:from>
    <xdr:ext cx="1469390" cy="300355"/>
    <xdr:sp macro="" textlink="">
      <xdr:nvSpPr>
        <xdr:cNvPr id="10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83E2B5E-BF63-4325-8F2E-5374B0520DF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97</xdr:row>
      <xdr:rowOff>101600</xdr:rowOff>
    </xdr:from>
    <xdr:ext cx="1469390" cy="311785"/>
    <xdr:sp macro="" textlink="">
      <xdr:nvSpPr>
        <xdr:cNvPr id="10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04071EB-A7CC-42AF-91D5-FD4847B7D18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97</xdr:row>
      <xdr:rowOff>88900</xdr:rowOff>
    </xdr:from>
    <xdr:ext cx="1469390" cy="300355"/>
    <xdr:sp macro="" textlink="">
      <xdr:nvSpPr>
        <xdr:cNvPr id="10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9525C82-F1FD-423D-A74D-0256C8740080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98</xdr:row>
      <xdr:rowOff>101600</xdr:rowOff>
    </xdr:from>
    <xdr:ext cx="1469390" cy="311785"/>
    <xdr:sp macro="" textlink="">
      <xdr:nvSpPr>
        <xdr:cNvPr id="10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89B4E73-A714-435F-87BF-800A74879D6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98</xdr:row>
      <xdr:rowOff>88900</xdr:rowOff>
    </xdr:from>
    <xdr:ext cx="1469390" cy="300355"/>
    <xdr:sp macro="" textlink="">
      <xdr:nvSpPr>
        <xdr:cNvPr id="10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C7C490-35E0-47C1-A2D0-6D25DA522CF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101600</xdr:rowOff>
    </xdr:from>
    <xdr:ext cx="1469390" cy="311785"/>
    <xdr:sp macro="" textlink="">
      <xdr:nvSpPr>
        <xdr:cNvPr id="10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6C747A-344C-46EC-B958-49A752E8650D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99</xdr:row>
      <xdr:rowOff>88900</xdr:rowOff>
    </xdr:from>
    <xdr:ext cx="1469390" cy="300355"/>
    <xdr:sp macro="" textlink="">
      <xdr:nvSpPr>
        <xdr:cNvPr id="10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B912B6C-97DA-4F91-B4A6-F029625DA793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101600</xdr:rowOff>
    </xdr:from>
    <xdr:ext cx="1469390" cy="311785"/>
    <xdr:sp macro="" textlink="">
      <xdr:nvSpPr>
        <xdr:cNvPr id="10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A925661-B467-4C73-93B3-416EF9ABA129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100</xdr:row>
      <xdr:rowOff>88900</xdr:rowOff>
    </xdr:from>
    <xdr:ext cx="1469390" cy="300355"/>
    <xdr:sp macro="" textlink="">
      <xdr:nvSpPr>
        <xdr:cNvPr id="10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9B2EE26-5563-4B38-9983-96FFCCF6AA9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101600</xdr:rowOff>
    </xdr:from>
    <xdr:ext cx="1469390" cy="311785"/>
    <xdr:sp macro="" textlink="">
      <xdr:nvSpPr>
        <xdr:cNvPr id="10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46AF994-EEA2-4B79-881B-50F5BB8028DE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101</xdr:row>
      <xdr:rowOff>88900</xdr:rowOff>
    </xdr:from>
    <xdr:ext cx="1469390" cy="300355"/>
    <xdr:sp macro="" textlink="">
      <xdr:nvSpPr>
        <xdr:cNvPr id="10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8D6D260-93C7-4718-AD72-4E6223CEB0D5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101600</xdr:rowOff>
    </xdr:from>
    <xdr:ext cx="1469390" cy="311785"/>
    <xdr:sp macro="" textlink="">
      <xdr:nvSpPr>
        <xdr:cNvPr id="10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320E3A-DDCB-4181-8D6A-D3415EA3AD71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102</xdr:row>
      <xdr:rowOff>88900</xdr:rowOff>
    </xdr:from>
    <xdr:ext cx="1469390" cy="300355"/>
    <xdr:sp macro="" textlink="">
      <xdr:nvSpPr>
        <xdr:cNvPr id="10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83F45E8-AC7F-4BCA-B9FE-37C0F29EA10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6F1DEFC-EE1B-48B4-8D77-8EA173693579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8D7C83B-D5EA-4BFD-A249-D37FFE5116B9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75D92CB-B6FA-467F-B52A-88C71D1ADA12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F3659CC-D5CE-466D-BA41-105E13358D2D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4680A5A-983D-4B95-B8B8-CBEE690B4EF6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66E18E4-2BC5-4A02-B6AB-D26B3E0D0C3C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21149A8-11A9-447A-814F-1D78A33026AB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3E89E1C-7FDA-487F-890E-B757C4ED3732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C6557B2-D7A2-41C4-8CC4-8139DCF1F5E8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70393EE-AA3C-4538-A653-0F8791959DA9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6BF3DE8-1D89-4181-88B8-AC95FF4E4CED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8ABDC31-8239-410C-8F09-A576BA9ED6BC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9A6A91B-9767-4B8E-8DDC-4BDE19CF58CA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E3AC8A-253E-4E44-A712-DFF604ADE33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11785"/>
    <xdr:sp macro="" textlink="">
      <xdr:nvSpPr>
        <xdr:cNvPr id="10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950F77-E5D8-45E4-9FB2-6E8C4D310F19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1469390" cy="300355"/>
    <xdr:sp macro="" textlink="">
      <xdr:nvSpPr>
        <xdr:cNvPr id="10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33ED84-EF48-4374-B1B1-56F4CEC6C4C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101600</xdr:rowOff>
    </xdr:from>
    <xdr:ext cx="1469390" cy="311785"/>
    <xdr:sp macro="" textlink="">
      <xdr:nvSpPr>
        <xdr:cNvPr id="10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B636B6E-EC3A-4A72-9838-41A3B6DA43D3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103</xdr:row>
      <xdr:rowOff>88900</xdr:rowOff>
    </xdr:from>
    <xdr:ext cx="1469390" cy="300355"/>
    <xdr:sp macro="" textlink="">
      <xdr:nvSpPr>
        <xdr:cNvPr id="10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06DDE8C-3DF5-4F8C-8AA7-8953EE9C4F11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101600</xdr:rowOff>
    </xdr:from>
    <xdr:ext cx="1469390" cy="311785"/>
    <xdr:sp macro="" textlink="">
      <xdr:nvSpPr>
        <xdr:cNvPr id="10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F290421-E3F1-4C48-891E-E16C3747545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104</xdr:row>
      <xdr:rowOff>88900</xdr:rowOff>
    </xdr:from>
    <xdr:ext cx="1469390" cy="300355"/>
    <xdr:sp macro="" textlink="">
      <xdr:nvSpPr>
        <xdr:cNvPr id="10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26B27E-9686-499D-83BE-512B8E8D7C2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101600</xdr:rowOff>
    </xdr:from>
    <xdr:ext cx="1469390" cy="311785"/>
    <xdr:sp macro="" textlink="">
      <xdr:nvSpPr>
        <xdr:cNvPr id="10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9EB7865-40B0-4333-8934-B10A86496200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105</xdr:row>
      <xdr:rowOff>88900</xdr:rowOff>
    </xdr:from>
    <xdr:ext cx="1469390" cy="300355"/>
    <xdr:sp macro="" textlink="">
      <xdr:nvSpPr>
        <xdr:cNvPr id="10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B54EFA2-A6EC-4A00-9537-0D96233EB31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469390" cy="311785"/>
    <xdr:sp macro="" textlink="">
      <xdr:nvSpPr>
        <xdr:cNvPr id="10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F1540EF-7149-407C-9B4D-7BABBA7CEB35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1469390" cy="300355"/>
    <xdr:sp macro="" textlink="">
      <xdr:nvSpPr>
        <xdr:cNvPr id="10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6BE5ECB-02E0-46D7-9BB3-9F8E5E16880A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101600</xdr:rowOff>
    </xdr:from>
    <xdr:ext cx="1469390" cy="311785"/>
    <xdr:sp macro="" textlink="">
      <xdr:nvSpPr>
        <xdr:cNvPr id="10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F142DEF-DB7B-488D-B09E-17F02A28D9C4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106</xdr:row>
      <xdr:rowOff>88900</xdr:rowOff>
    </xdr:from>
    <xdr:ext cx="1469390" cy="300355"/>
    <xdr:sp macro="" textlink="">
      <xdr:nvSpPr>
        <xdr:cNvPr id="10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8E8BEE6-790E-471C-9C30-DF2850384CC0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101600</xdr:rowOff>
    </xdr:from>
    <xdr:ext cx="1469390" cy="311785"/>
    <xdr:sp macro="" textlink="">
      <xdr:nvSpPr>
        <xdr:cNvPr id="10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A8EA8B9-CBE6-4878-84C5-F29F6442BAE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107</xdr:row>
      <xdr:rowOff>88900</xdr:rowOff>
    </xdr:from>
    <xdr:ext cx="1469390" cy="300355"/>
    <xdr:sp macro="" textlink="">
      <xdr:nvSpPr>
        <xdr:cNvPr id="10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485DF7-3774-48F8-A510-F92E6AFF633A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101600</xdr:rowOff>
    </xdr:from>
    <xdr:ext cx="1469390" cy="311785"/>
    <xdr:sp macro="" textlink="">
      <xdr:nvSpPr>
        <xdr:cNvPr id="10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90C934E-35DD-4F69-BE19-4D47F6295A35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108</xdr:row>
      <xdr:rowOff>88900</xdr:rowOff>
    </xdr:from>
    <xdr:ext cx="1469390" cy="300355"/>
    <xdr:sp macro="" textlink="">
      <xdr:nvSpPr>
        <xdr:cNvPr id="10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BBA1D54-67B1-4EA4-A76B-7E414B6C9836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101600</xdr:rowOff>
    </xdr:from>
    <xdr:ext cx="1469390" cy="311785"/>
    <xdr:sp macro="" textlink="">
      <xdr:nvSpPr>
        <xdr:cNvPr id="10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8F5011D-2331-441A-963C-9FDBD5D88F9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109</xdr:row>
      <xdr:rowOff>88900</xdr:rowOff>
    </xdr:from>
    <xdr:ext cx="1469390" cy="300355"/>
    <xdr:sp macro="" textlink="">
      <xdr:nvSpPr>
        <xdr:cNvPr id="10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538ECE4-7E61-41BB-B66D-14D921D84CF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101600</xdr:rowOff>
    </xdr:from>
    <xdr:ext cx="1469390" cy="311785"/>
    <xdr:sp macro="" textlink="">
      <xdr:nvSpPr>
        <xdr:cNvPr id="10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70635AD-A6E2-4939-A780-7A1EC368C4A4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110</xdr:row>
      <xdr:rowOff>88900</xdr:rowOff>
    </xdr:from>
    <xdr:ext cx="1469390" cy="300355"/>
    <xdr:sp macro="" textlink="">
      <xdr:nvSpPr>
        <xdr:cNvPr id="10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E80E5C2-3ACE-4E99-A6D3-D22946EACEFF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101600</xdr:rowOff>
    </xdr:from>
    <xdr:ext cx="1469390" cy="311785"/>
    <xdr:sp macro="" textlink="">
      <xdr:nvSpPr>
        <xdr:cNvPr id="10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B92D6B2-1FFA-44FA-8EB2-00822BFBD524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111</xdr:row>
      <xdr:rowOff>88900</xdr:rowOff>
    </xdr:from>
    <xdr:ext cx="1469390" cy="300355"/>
    <xdr:sp macro="" textlink="">
      <xdr:nvSpPr>
        <xdr:cNvPr id="10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DFC98CA-1916-4071-9C68-6D2F889635F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101600</xdr:rowOff>
    </xdr:from>
    <xdr:ext cx="1469390" cy="311785"/>
    <xdr:sp macro="" textlink="">
      <xdr:nvSpPr>
        <xdr:cNvPr id="10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676F77-B718-4FE5-88B8-9151CFE0E1F7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112</xdr:row>
      <xdr:rowOff>88900</xdr:rowOff>
    </xdr:from>
    <xdr:ext cx="1469390" cy="300355"/>
    <xdr:sp macro="" textlink="">
      <xdr:nvSpPr>
        <xdr:cNvPr id="10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86C9E6A-B1CD-41CC-AA48-8B6AB8A9D5F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101600</xdr:rowOff>
    </xdr:from>
    <xdr:ext cx="1469390" cy="311785"/>
    <xdr:sp macro="" textlink="">
      <xdr:nvSpPr>
        <xdr:cNvPr id="10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249A2D-35CA-490D-99FC-901CAD7AEEBE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113</xdr:row>
      <xdr:rowOff>88900</xdr:rowOff>
    </xdr:from>
    <xdr:ext cx="1469390" cy="300355"/>
    <xdr:sp macro="" textlink="">
      <xdr:nvSpPr>
        <xdr:cNvPr id="10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5659805-4A04-4660-A380-5E642B23F598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101600</xdr:rowOff>
    </xdr:from>
    <xdr:ext cx="1469390" cy="311785"/>
    <xdr:sp macro="" textlink="">
      <xdr:nvSpPr>
        <xdr:cNvPr id="10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019C28-7790-4DE5-8E4B-F209D2E2C8B3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114</xdr:row>
      <xdr:rowOff>88900</xdr:rowOff>
    </xdr:from>
    <xdr:ext cx="1469390" cy="300355"/>
    <xdr:sp macro="" textlink="">
      <xdr:nvSpPr>
        <xdr:cNvPr id="10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A049802-7A00-4D64-93F3-52DACC777D0D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101600</xdr:rowOff>
    </xdr:from>
    <xdr:ext cx="1469390" cy="311785"/>
    <xdr:sp macro="" textlink="">
      <xdr:nvSpPr>
        <xdr:cNvPr id="10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ABCA07-E1FA-4D77-8600-FE9894E1A22C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115</xdr:row>
      <xdr:rowOff>88900</xdr:rowOff>
    </xdr:from>
    <xdr:ext cx="1469390" cy="300355"/>
    <xdr:sp macro="" textlink="">
      <xdr:nvSpPr>
        <xdr:cNvPr id="10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E2A984F-0A03-4484-A623-924922BEB52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101600</xdr:rowOff>
    </xdr:from>
    <xdr:ext cx="1469390" cy="311785"/>
    <xdr:sp macro="" textlink="">
      <xdr:nvSpPr>
        <xdr:cNvPr id="11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4507B78-81D0-43F3-B4CD-3A3B44845C53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116</xdr:row>
      <xdr:rowOff>88900</xdr:rowOff>
    </xdr:from>
    <xdr:ext cx="1469390" cy="300355"/>
    <xdr:sp macro="" textlink="">
      <xdr:nvSpPr>
        <xdr:cNvPr id="11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FA3E355-B658-4767-B1AE-290DC120484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101600</xdr:rowOff>
    </xdr:from>
    <xdr:ext cx="1469390" cy="311785"/>
    <xdr:sp macro="" textlink="">
      <xdr:nvSpPr>
        <xdr:cNvPr id="11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5E507D4-C205-4C94-9D89-8A2CA0BB2DE9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117</xdr:row>
      <xdr:rowOff>88900</xdr:rowOff>
    </xdr:from>
    <xdr:ext cx="1469390" cy="300355"/>
    <xdr:sp macro="" textlink="">
      <xdr:nvSpPr>
        <xdr:cNvPr id="11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F5F5D56-D3E5-4598-9EB2-03344F3FA55D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101600</xdr:rowOff>
    </xdr:from>
    <xdr:ext cx="1469390" cy="311785"/>
    <xdr:sp macro="" textlink="">
      <xdr:nvSpPr>
        <xdr:cNvPr id="11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D02DB6E-0F70-4B4D-BEB3-F7000177BA73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118</xdr:row>
      <xdr:rowOff>88900</xdr:rowOff>
    </xdr:from>
    <xdr:ext cx="1469390" cy="300355"/>
    <xdr:sp macro="" textlink="">
      <xdr:nvSpPr>
        <xdr:cNvPr id="11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2C3ECAD-1352-47EE-975C-E76432AA167B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101600</xdr:rowOff>
    </xdr:from>
    <xdr:ext cx="1469390" cy="311785"/>
    <xdr:sp macro="" textlink="">
      <xdr:nvSpPr>
        <xdr:cNvPr id="11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91AB9D6-DD0D-4B3B-B3CC-E7AEFBD6FB9F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119</xdr:row>
      <xdr:rowOff>88900</xdr:rowOff>
    </xdr:from>
    <xdr:ext cx="1469390" cy="300355"/>
    <xdr:sp macro="" textlink="">
      <xdr:nvSpPr>
        <xdr:cNvPr id="11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B2AB322-DEE9-4B1A-9EC1-A88691AC273E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101600</xdr:rowOff>
    </xdr:from>
    <xdr:ext cx="1469390" cy="311785"/>
    <xdr:sp macro="" textlink="">
      <xdr:nvSpPr>
        <xdr:cNvPr id="11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B03C38A-6C3E-4F00-9B3E-624FFDCC8484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120</xdr:row>
      <xdr:rowOff>88900</xdr:rowOff>
    </xdr:from>
    <xdr:ext cx="1469390" cy="300355"/>
    <xdr:sp macro="" textlink="">
      <xdr:nvSpPr>
        <xdr:cNvPr id="11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5EBD891-9450-42A4-BD8C-81F12AA67BF8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101600</xdr:rowOff>
    </xdr:from>
    <xdr:ext cx="1469390" cy="311785"/>
    <xdr:sp macro="" textlink="">
      <xdr:nvSpPr>
        <xdr:cNvPr id="11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0E4EDED-6E70-4D3E-BC24-F19A286F0B39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121</xdr:row>
      <xdr:rowOff>88900</xdr:rowOff>
    </xdr:from>
    <xdr:ext cx="1469390" cy="300355"/>
    <xdr:sp macro="" textlink="">
      <xdr:nvSpPr>
        <xdr:cNvPr id="11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CE76BE6-98AC-4606-8680-F1B6D957AC51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101600</xdr:rowOff>
    </xdr:from>
    <xdr:ext cx="1469390" cy="311785"/>
    <xdr:sp macro="" textlink="">
      <xdr:nvSpPr>
        <xdr:cNvPr id="11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BABC8D0-09B2-4B30-ADEB-CCAAD70AFD5E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122</xdr:row>
      <xdr:rowOff>88900</xdr:rowOff>
    </xdr:from>
    <xdr:ext cx="1469390" cy="300355"/>
    <xdr:sp macro="" textlink="">
      <xdr:nvSpPr>
        <xdr:cNvPr id="11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5A15966-12A2-4EE3-BA19-D78823EBDC74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123</xdr:row>
      <xdr:rowOff>101600</xdr:rowOff>
    </xdr:from>
    <xdr:ext cx="1469390" cy="311785"/>
    <xdr:sp macro="" textlink="">
      <xdr:nvSpPr>
        <xdr:cNvPr id="11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B7567AA-EEF6-4590-889B-0F2A4033597A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123</xdr:row>
      <xdr:rowOff>88900</xdr:rowOff>
    </xdr:from>
    <xdr:ext cx="1469390" cy="300355"/>
    <xdr:sp macro="" textlink="">
      <xdr:nvSpPr>
        <xdr:cNvPr id="11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8859D1-70EB-4761-9DCE-F8CF3D3C5C37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124</xdr:row>
      <xdr:rowOff>101600</xdr:rowOff>
    </xdr:from>
    <xdr:ext cx="1469390" cy="311785"/>
    <xdr:sp macro="" textlink="">
      <xdr:nvSpPr>
        <xdr:cNvPr id="11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A36A12B-7482-4778-B51F-B15924AEDEB2}"/>
            </a:ext>
          </a:extLst>
        </xdr:cNvPr>
        <xdr:cNvSpPr/>
      </xdr:nvSpPr>
      <xdr:spPr bwMode="auto">
        <a:xfrm>
          <a:off x="12763500" y="25742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124</xdr:row>
      <xdr:rowOff>88900</xdr:rowOff>
    </xdr:from>
    <xdr:ext cx="1469390" cy="300355"/>
    <xdr:sp macro="" textlink="">
      <xdr:nvSpPr>
        <xdr:cNvPr id="11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10C977E-8C31-4CEF-9401-99CB7D15A766}"/>
            </a:ext>
          </a:extLst>
        </xdr:cNvPr>
        <xdr:cNvSpPr/>
      </xdr:nvSpPr>
      <xdr:spPr bwMode="auto">
        <a:xfrm>
          <a:off x="12763500" y="25692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125</xdr:row>
      <xdr:rowOff>101600</xdr:rowOff>
    </xdr:from>
    <xdr:ext cx="1469390" cy="311785"/>
    <xdr:sp macro="" textlink="">
      <xdr:nvSpPr>
        <xdr:cNvPr id="11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CD7A5BC-F4FC-4AC7-8D30-6297DD646EF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125</xdr:row>
      <xdr:rowOff>88900</xdr:rowOff>
    </xdr:from>
    <xdr:ext cx="1469390" cy="300355"/>
    <xdr:sp macro="" textlink="">
      <xdr:nvSpPr>
        <xdr:cNvPr id="11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07D1677-F3B3-495B-AB1B-184768278DF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126</xdr:row>
      <xdr:rowOff>101600</xdr:rowOff>
    </xdr:from>
    <xdr:ext cx="1469390" cy="311785"/>
    <xdr:sp macro="" textlink="">
      <xdr:nvSpPr>
        <xdr:cNvPr id="11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16E0F3-A82C-4876-A35E-EE22C61A224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126</xdr:row>
      <xdr:rowOff>88900</xdr:rowOff>
    </xdr:from>
    <xdr:ext cx="1469390" cy="300355"/>
    <xdr:sp macro="" textlink="">
      <xdr:nvSpPr>
        <xdr:cNvPr id="11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FFE11A-E0D1-48C3-81AB-38E3A892A038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127</xdr:row>
      <xdr:rowOff>101600</xdr:rowOff>
    </xdr:from>
    <xdr:ext cx="1469390" cy="311785"/>
    <xdr:sp macro="" textlink="">
      <xdr:nvSpPr>
        <xdr:cNvPr id="11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35E8CD6-8FDF-4EAC-A0AE-6B5C2929E19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127</xdr:row>
      <xdr:rowOff>88900</xdr:rowOff>
    </xdr:from>
    <xdr:ext cx="1469390" cy="300355"/>
    <xdr:sp macro="" textlink="">
      <xdr:nvSpPr>
        <xdr:cNvPr id="11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8BBEE88-D388-48BC-8BFD-7BCE3736EEF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128</xdr:row>
      <xdr:rowOff>101600</xdr:rowOff>
    </xdr:from>
    <xdr:ext cx="1469390" cy="311785"/>
    <xdr:sp macro="" textlink="">
      <xdr:nvSpPr>
        <xdr:cNvPr id="11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85554D1-D210-445D-9BDF-A2ECA73744F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128</xdr:row>
      <xdr:rowOff>88900</xdr:rowOff>
    </xdr:from>
    <xdr:ext cx="1469390" cy="300355"/>
    <xdr:sp macro="" textlink="">
      <xdr:nvSpPr>
        <xdr:cNvPr id="11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E79CFE4-0A50-4D74-8F7D-8E28FAB602E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129</xdr:row>
      <xdr:rowOff>101600</xdr:rowOff>
    </xdr:from>
    <xdr:ext cx="1469390" cy="311785"/>
    <xdr:sp macro="" textlink="">
      <xdr:nvSpPr>
        <xdr:cNvPr id="11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5EE079F-57CC-4C3C-8B39-050939C4D28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129</xdr:row>
      <xdr:rowOff>88900</xdr:rowOff>
    </xdr:from>
    <xdr:ext cx="1469390" cy="300355"/>
    <xdr:sp macro="" textlink="">
      <xdr:nvSpPr>
        <xdr:cNvPr id="11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09C253F-E60F-4FF6-B7D7-D6EC8020FBE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130</xdr:row>
      <xdr:rowOff>101600</xdr:rowOff>
    </xdr:from>
    <xdr:ext cx="1469390" cy="311785"/>
    <xdr:sp macro="" textlink="">
      <xdr:nvSpPr>
        <xdr:cNvPr id="11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0764C97-C276-4FA5-9406-03AE552FE75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130</xdr:row>
      <xdr:rowOff>88900</xdr:rowOff>
    </xdr:from>
    <xdr:ext cx="1469390" cy="300355"/>
    <xdr:sp macro="" textlink="">
      <xdr:nvSpPr>
        <xdr:cNvPr id="11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CDF9BE-5F4A-4CB7-A4AC-571ABC20BFD7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131</xdr:row>
      <xdr:rowOff>101600</xdr:rowOff>
    </xdr:from>
    <xdr:ext cx="1469390" cy="311785"/>
    <xdr:sp macro="" textlink="">
      <xdr:nvSpPr>
        <xdr:cNvPr id="11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1F85C91-8F8E-4968-A8D6-DF79D8723CF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131</xdr:row>
      <xdr:rowOff>88900</xdr:rowOff>
    </xdr:from>
    <xdr:ext cx="1469390" cy="300355"/>
    <xdr:sp macro="" textlink="">
      <xdr:nvSpPr>
        <xdr:cNvPr id="11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7A34BDB-93B2-4BBB-8CFC-0F761FD4098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132</xdr:row>
      <xdr:rowOff>101600</xdr:rowOff>
    </xdr:from>
    <xdr:ext cx="1469390" cy="311785"/>
    <xdr:sp macro="" textlink="">
      <xdr:nvSpPr>
        <xdr:cNvPr id="11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F60C507-EF5A-4CBC-A524-6EEB45A26C5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132</xdr:row>
      <xdr:rowOff>88900</xdr:rowOff>
    </xdr:from>
    <xdr:ext cx="1469390" cy="300355"/>
    <xdr:sp macro="" textlink="">
      <xdr:nvSpPr>
        <xdr:cNvPr id="11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9C11D6C-963A-490D-8EE2-E9A0B072E698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133</xdr:row>
      <xdr:rowOff>101600</xdr:rowOff>
    </xdr:from>
    <xdr:ext cx="1469390" cy="311785"/>
    <xdr:sp macro="" textlink="">
      <xdr:nvSpPr>
        <xdr:cNvPr id="11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DCA3ACE-F8EB-4115-8D8B-A1303AD2198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133</xdr:row>
      <xdr:rowOff>88900</xdr:rowOff>
    </xdr:from>
    <xdr:ext cx="1469390" cy="300355"/>
    <xdr:sp macro="" textlink="">
      <xdr:nvSpPr>
        <xdr:cNvPr id="11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B03EA66-51C7-4CD1-906A-E86C96DB039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134</xdr:row>
      <xdr:rowOff>101600</xdr:rowOff>
    </xdr:from>
    <xdr:ext cx="1469390" cy="311785"/>
    <xdr:sp macro="" textlink="">
      <xdr:nvSpPr>
        <xdr:cNvPr id="11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66A00A9-8CF9-46A9-ACE1-5F76EEBD9E5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134</xdr:row>
      <xdr:rowOff>88900</xdr:rowOff>
    </xdr:from>
    <xdr:ext cx="1469390" cy="300355"/>
    <xdr:sp macro="" textlink="">
      <xdr:nvSpPr>
        <xdr:cNvPr id="11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5A68F6E-6BC8-400C-9C1D-B75CBD3F639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135</xdr:row>
      <xdr:rowOff>101600</xdr:rowOff>
    </xdr:from>
    <xdr:ext cx="1469390" cy="311785"/>
    <xdr:sp macro="" textlink="">
      <xdr:nvSpPr>
        <xdr:cNvPr id="11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9D8544E-5A4E-4805-A0C6-563CD0E50D6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135</xdr:row>
      <xdr:rowOff>88900</xdr:rowOff>
    </xdr:from>
    <xdr:ext cx="1469390" cy="300355"/>
    <xdr:sp macro="" textlink="">
      <xdr:nvSpPr>
        <xdr:cNvPr id="11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75560EE-AF5F-40B8-9F4D-7DE787B37E7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136</xdr:row>
      <xdr:rowOff>101600</xdr:rowOff>
    </xdr:from>
    <xdr:ext cx="1469390" cy="311785"/>
    <xdr:sp macro="" textlink="">
      <xdr:nvSpPr>
        <xdr:cNvPr id="11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73AC0AE-A97B-4446-96BE-CE027B424E2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136</xdr:row>
      <xdr:rowOff>88900</xdr:rowOff>
    </xdr:from>
    <xdr:ext cx="1469390" cy="300355"/>
    <xdr:sp macro="" textlink="">
      <xdr:nvSpPr>
        <xdr:cNvPr id="11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1CC3B90-FBC9-4569-B8DC-968A694F392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137</xdr:row>
      <xdr:rowOff>101600</xdr:rowOff>
    </xdr:from>
    <xdr:ext cx="1469390" cy="311785"/>
    <xdr:sp macro="" textlink="">
      <xdr:nvSpPr>
        <xdr:cNvPr id="11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C4F79B3-627D-46FC-B655-8117D707239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137</xdr:row>
      <xdr:rowOff>88900</xdr:rowOff>
    </xdr:from>
    <xdr:ext cx="1469390" cy="300355"/>
    <xdr:sp macro="" textlink="">
      <xdr:nvSpPr>
        <xdr:cNvPr id="11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273A694-617A-49B4-B55C-F92795A1ED4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138</xdr:row>
      <xdr:rowOff>101600</xdr:rowOff>
    </xdr:from>
    <xdr:ext cx="1469390" cy="311785"/>
    <xdr:sp macro="" textlink="">
      <xdr:nvSpPr>
        <xdr:cNvPr id="11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43E4D14-7434-436A-A600-08D0CA0863B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138</xdr:row>
      <xdr:rowOff>88900</xdr:rowOff>
    </xdr:from>
    <xdr:ext cx="1469390" cy="300355"/>
    <xdr:sp macro="" textlink="">
      <xdr:nvSpPr>
        <xdr:cNvPr id="11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5A081DB-70BA-4143-928E-D89E27FAEE8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139</xdr:row>
      <xdr:rowOff>101600</xdr:rowOff>
    </xdr:from>
    <xdr:ext cx="1469390" cy="311785"/>
    <xdr:sp macro="" textlink="">
      <xdr:nvSpPr>
        <xdr:cNvPr id="11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8F03201-F6CB-40DC-B2CC-8B4E2A6E580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139</xdr:row>
      <xdr:rowOff>88900</xdr:rowOff>
    </xdr:from>
    <xdr:ext cx="1469390" cy="300355"/>
    <xdr:sp macro="" textlink="">
      <xdr:nvSpPr>
        <xdr:cNvPr id="11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9EA4DFB-268A-4CE6-B265-F678BC60730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140</xdr:row>
      <xdr:rowOff>101600</xdr:rowOff>
    </xdr:from>
    <xdr:ext cx="1469390" cy="311785"/>
    <xdr:sp macro="" textlink="">
      <xdr:nvSpPr>
        <xdr:cNvPr id="11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25FD138-72ED-4EA8-96AA-77BF2B2C5E6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140</xdr:row>
      <xdr:rowOff>88900</xdr:rowOff>
    </xdr:from>
    <xdr:ext cx="1469390" cy="300355"/>
    <xdr:sp macro="" textlink="">
      <xdr:nvSpPr>
        <xdr:cNvPr id="11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9D7850F-1B3F-4DBA-BC29-97EE48DFAEE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1469390" cy="311785"/>
    <xdr:sp macro="" textlink="">
      <xdr:nvSpPr>
        <xdr:cNvPr id="11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51EDB01-9CBB-409C-A97E-4BDA1FF15DE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1469390" cy="300355"/>
    <xdr:sp macro="" textlink="">
      <xdr:nvSpPr>
        <xdr:cNvPr id="11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871BBDF-9249-4D8D-86BD-795D9484051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141</xdr:row>
      <xdr:rowOff>101600</xdr:rowOff>
    </xdr:from>
    <xdr:ext cx="1469390" cy="311785"/>
    <xdr:sp macro="" textlink="">
      <xdr:nvSpPr>
        <xdr:cNvPr id="11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5D238E9-2088-49EA-A9F5-78616E83173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141</xdr:row>
      <xdr:rowOff>88900</xdr:rowOff>
    </xdr:from>
    <xdr:ext cx="1469390" cy="300355"/>
    <xdr:sp macro="" textlink="">
      <xdr:nvSpPr>
        <xdr:cNvPr id="11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2A552E5-C959-4562-9DD7-85CC44CDC1F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142</xdr:row>
      <xdr:rowOff>101600</xdr:rowOff>
    </xdr:from>
    <xdr:ext cx="1469390" cy="311785"/>
    <xdr:sp macro="" textlink="">
      <xdr:nvSpPr>
        <xdr:cNvPr id="11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DF26764-8C1D-492C-B424-A70BA724507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142</xdr:row>
      <xdr:rowOff>88900</xdr:rowOff>
    </xdr:from>
    <xdr:ext cx="1469390" cy="300355"/>
    <xdr:sp macro="" textlink="">
      <xdr:nvSpPr>
        <xdr:cNvPr id="11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E35C660-75BE-4D86-9A86-C5E710A1793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143</xdr:row>
      <xdr:rowOff>101600</xdr:rowOff>
    </xdr:from>
    <xdr:ext cx="1469390" cy="311785"/>
    <xdr:sp macro="" textlink="">
      <xdr:nvSpPr>
        <xdr:cNvPr id="11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2F0C923-87A1-416E-9593-5D3820B38D0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143</xdr:row>
      <xdr:rowOff>88900</xdr:rowOff>
    </xdr:from>
    <xdr:ext cx="1469390" cy="300355"/>
    <xdr:sp macro="" textlink="">
      <xdr:nvSpPr>
        <xdr:cNvPr id="11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B950B18-4A6F-417F-A7B5-8991B80CAEF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144</xdr:row>
      <xdr:rowOff>101600</xdr:rowOff>
    </xdr:from>
    <xdr:ext cx="1469390" cy="311785"/>
    <xdr:sp macro="" textlink="">
      <xdr:nvSpPr>
        <xdr:cNvPr id="11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3D4F1B-E8CE-407C-BDE1-37B5554B85F6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144</xdr:row>
      <xdr:rowOff>88900</xdr:rowOff>
    </xdr:from>
    <xdr:ext cx="1469390" cy="300355"/>
    <xdr:sp macro="" textlink="">
      <xdr:nvSpPr>
        <xdr:cNvPr id="11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9EB7192-31AF-4DF7-92B6-DD83EFD7EEF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145</xdr:row>
      <xdr:rowOff>101600</xdr:rowOff>
    </xdr:from>
    <xdr:ext cx="1469390" cy="311785"/>
    <xdr:sp macro="" textlink="">
      <xdr:nvSpPr>
        <xdr:cNvPr id="11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88A6271-13A2-445F-99BF-02E16F8DC794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145</xdr:row>
      <xdr:rowOff>88900</xdr:rowOff>
    </xdr:from>
    <xdr:ext cx="1469390" cy="300355"/>
    <xdr:sp macro="" textlink="">
      <xdr:nvSpPr>
        <xdr:cNvPr id="11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774D5C3-5F8A-4DAD-BE90-413E85FB48E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146</xdr:row>
      <xdr:rowOff>101600</xdr:rowOff>
    </xdr:from>
    <xdr:ext cx="1469390" cy="311785"/>
    <xdr:sp macro="" textlink="">
      <xdr:nvSpPr>
        <xdr:cNvPr id="11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827428F-A88C-4E7F-8713-234D37E2186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146</xdr:row>
      <xdr:rowOff>88900</xdr:rowOff>
    </xdr:from>
    <xdr:ext cx="1469390" cy="300355"/>
    <xdr:sp macro="" textlink="">
      <xdr:nvSpPr>
        <xdr:cNvPr id="11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A2DE76-25AF-4EE5-B970-7F399FC4ECC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147</xdr:row>
      <xdr:rowOff>0</xdr:rowOff>
    </xdr:from>
    <xdr:ext cx="1469390" cy="311785"/>
    <xdr:sp macro="" textlink="">
      <xdr:nvSpPr>
        <xdr:cNvPr id="11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555CFF1-DDB3-4924-BC59-7DF537072C4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147</xdr:row>
      <xdr:rowOff>0</xdr:rowOff>
    </xdr:from>
    <xdr:ext cx="1469390" cy="300355"/>
    <xdr:sp macro="" textlink="">
      <xdr:nvSpPr>
        <xdr:cNvPr id="11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4F2D76F-9A95-4FD3-9EBE-3B0BA32FFEE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147</xdr:row>
      <xdr:rowOff>101600</xdr:rowOff>
    </xdr:from>
    <xdr:ext cx="1469390" cy="311785"/>
    <xdr:sp macro="" textlink="">
      <xdr:nvSpPr>
        <xdr:cNvPr id="11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7488763-788C-45AF-A65B-4FDFF4F89F7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147</xdr:row>
      <xdr:rowOff>88900</xdr:rowOff>
    </xdr:from>
    <xdr:ext cx="1469390" cy="300355"/>
    <xdr:sp macro="" textlink="">
      <xdr:nvSpPr>
        <xdr:cNvPr id="11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125BE1C-610A-45B2-BCB5-3F95980A841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148</xdr:row>
      <xdr:rowOff>101600</xdr:rowOff>
    </xdr:from>
    <xdr:ext cx="1469390" cy="311785"/>
    <xdr:sp macro="" textlink="">
      <xdr:nvSpPr>
        <xdr:cNvPr id="11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F78556B-D66B-4E2A-AB70-24C3E5379AF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148</xdr:row>
      <xdr:rowOff>88900</xdr:rowOff>
    </xdr:from>
    <xdr:ext cx="1469390" cy="300355"/>
    <xdr:sp macro="" textlink="">
      <xdr:nvSpPr>
        <xdr:cNvPr id="11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2877E57-4215-4A03-82E6-D5D10661BE8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149</xdr:row>
      <xdr:rowOff>101600</xdr:rowOff>
    </xdr:from>
    <xdr:ext cx="1469390" cy="311785"/>
    <xdr:sp macro="" textlink="">
      <xdr:nvSpPr>
        <xdr:cNvPr id="11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2B4BC07-865A-4EF5-B7C7-FA517C40D02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149</xdr:row>
      <xdr:rowOff>88900</xdr:rowOff>
    </xdr:from>
    <xdr:ext cx="1469390" cy="300355"/>
    <xdr:sp macro="" textlink="">
      <xdr:nvSpPr>
        <xdr:cNvPr id="11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2A89097-81BD-4CDA-8B1D-2364FCCC469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150</xdr:row>
      <xdr:rowOff>101600</xdr:rowOff>
    </xdr:from>
    <xdr:ext cx="1469390" cy="311785"/>
    <xdr:sp macro="" textlink="">
      <xdr:nvSpPr>
        <xdr:cNvPr id="11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0B58CB2-5A51-4057-8289-E01C74FDD5E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150</xdr:row>
      <xdr:rowOff>88900</xdr:rowOff>
    </xdr:from>
    <xdr:ext cx="1469390" cy="300355"/>
    <xdr:sp macro="" textlink="">
      <xdr:nvSpPr>
        <xdr:cNvPr id="11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88EF64A-85F8-479B-8197-73F16B65D13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151</xdr:row>
      <xdr:rowOff>101600</xdr:rowOff>
    </xdr:from>
    <xdr:ext cx="1469390" cy="311785"/>
    <xdr:sp macro="" textlink="">
      <xdr:nvSpPr>
        <xdr:cNvPr id="11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BC170D0-CEF3-45AF-87AF-0B9C841D1C1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151</xdr:row>
      <xdr:rowOff>88900</xdr:rowOff>
    </xdr:from>
    <xdr:ext cx="1469390" cy="300355"/>
    <xdr:sp macro="" textlink="">
      <xdr:nvSpPr>
        <xdr:cNvPr id="11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51AA065-8ABF-4F7E-8891-C4A4C712B8C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152</xdr:row>
      <xdr:rowOff>101600</xdr:rowOff>
    </xdr:from>
    <xdr:ext cx="1469390" cy="311785"/>
    <xdr:sp macro="" textlink="">
      <xdr:nvSpPr>
        <xdr:cNvPr id="11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4CA9BF1-42FD-4C6D-AFB0-EA059F6AF4E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152</xdr:row>
      <xdr:rowOff>88900</xdr:rowOff>
    </xdr:from>
    <xdr:ext cx="1469390" cy="300355"/>
    <xdr:sp macro="" textlink="">
      <xdr:nvSpPr>
        <xdr:cNvPr id="11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270E665-2247-4434-9244-236EECC4C8E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153</xdr:row>
      <xdr:rowOff>101600</xdr:rowOff>
    </xdr:from>
    <xdr:ext cx="1469390" cy="311785"/>
    <xdr:sp macro="" textlink="">
      <xdr:nvSpPr>
        <xdr:cNvPr id="11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536652A-6E23-4BFA-81C6-D17EE0CDBCA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153</xdr:row>
      <xdr:rowOff>88900</xdr:rowOff>
    </xdr:from>
    <xdr:ext cx="1469390" cy="300355"/>
    <xdr:sp macro="" textlink="">
      <xdr:nvSpPr>
        <xdr:cNvPr id="11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7A15652-C979-4D49-8C41-D2E990C5496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154</xdr:row>
      <xdr:rowOff>101600</xdr:rowOff>
    </xdr:from>
    <xdr:ext cx="1469390" cy="311785"/>
    <xdr:sp macro="" textlink="">
      <xdr:nvSpPr>
        <xdr:cNvPr id="11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AE447D-921B-4E3E-A425-70F3F155B64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154</xdr:row>
      <xdr:rowOff>88900</xdr:rowOff>
    </xdr:from>
    <xdr:ext cx="1469390" cy="300355"/>
    <xdr:sp macro="" textlink="">
      <xdr:nvSpPr>
        <xdr:cNvPr id="11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CDE2070-162B-450A-B7DE-64E054E1256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155</xdr:row>
      <xdr:rowOff>101600</xdr:rowOff>
    </xdr:from>
    <xdr:ext cx="1469390" cy="311785"/>
    <xdr:sp macro="" textlink="">
      <xdr:nvSpPr>
        <xdr:cNvPr id="11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4307BD1-2017-4AB8-844C-99856F3E63A6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155</xdr:row>
      <xdr:rowOff>88900</xdr:rowOff>
    </xdr:from>
    <xdr:ext cx="1469390" cy="300355"/>
    <xdr:sp macro="" textlink="">
      <xdr:nvSpPr>
        <xdr:cNvPr id="11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3B19E70-22BA-4C3F-8E6E-AC2B7BDEEB5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156</xdr:row>
      <xdr:rowOff>101600</xdr:rowOff>
    </xdr:from>
    <xdr:ext cx="1469390" cy="311785"/>
    <xdr:sp macro="" textlink="">
      <xdr:nvSpPr>
        <xdr:cNvPr id="11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4CE28C-65A5-4F54-9A29-9747AC44AAA4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156</xdr:row>
      <xdr:rowOff>88900</xdr:rowOff>
    </xdr:from>
    <xdr:ext cx="1469390" cy="300355"/>
    <xdr:sp macro="" textlink="">
      <xdr:nvSpPr>
        <xdr:cNvPr id="11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587C88C-0D7E-44EC-AA62-E00A4902ED4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1EDA125-0B8B-47F6-93B0-FE9A3EEC1A3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4E67DA-A601-4649-B29D-09A9CA7ADF4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7AA1B2B-FE8C-4370-B69C-4C28C838107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CFB56B3-79FB-4437-9727-AEF496F03B1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B7205C8-26C9-47E5-AC2A-D0083C69E7C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D331BAC-B3B0-4CA1-A37A-DD225B0369A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C18F60-96BC-4443-84C8-8EF7E98E9FD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584C02-BABF-47B7-A44A-4D9499A60C8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26EFCC6-41FA-4875-8717-1B0EC973A52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A042F13-0282-46E2-BC21-7135C6C9F83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793E56E-8B98-4622-A0B4-52BEC34CFBF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3A72D11-41D3-423E-88EB-F20FF7DF7A0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1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7BD145E-552A-4854-B590-410330BA5D4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1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2412918-E13C-4BCB-A902-5962E8CB6D0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11785"/>
    <xdr:sp macro="" textlink="">
      <xdr:nvSpPr>
        <xdr:cNvPr id="12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788DD98-139E-4C80-A6A7-69E0673DE12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0</xdr:rowOff>
    </xdr:from>
    <xdr:ext cx="1469390" cy="300355"/>
    <xdr:sp macro="" textlink="">
      <xdr:nvSpPr>
        <xdr:cNvPr id="12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F3838B9-CD7E-4E23-9EDC-33434A71A54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101600</xdr:rowOff>
    </xdr:from>
    <xdr:ext cx="1469390" cy="311785"/>
    <xdr:sp macro="" textlink="">
      <xdr:nvSpPr>
        <xdr:cNvPr id="12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FB0845-74A8-4F60-8A56-B275528A883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157</xdr:row>
      <xdr:rowOff>88900</xdr:rowOff>
    </xdr:from>
    <xdr:ext cx="1469390" cy="300355"/>
    <xdr:sp macro="" textlink="">
      <xdr:nvSpPr>
        <xdr:cNvPr id="12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03DC7A-EFDD-4FB7-BE69-6225F05D8AE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158</xdr:row>
      <xdr:rowOff>101600</xdr:rowOff>
    </xdr:from>
    <xdr:ext cx="1469390" cy="311785"/>
    <xdr:sp macro="" textlink="">
      <xdr:nvSpPr>
        <xdr:cNvPr id="12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EA09D54-BF7B-4397-A5DB-7A41010B00C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158</xdr:row>
      <xdr:rowOff>88900</xdr:rowOff>
    </xdr:from>
    <xdr:ext cx="1469390" cy="300355"/>
    <xdr:sp macro="" textlink="">
      <xdr:nvSpPr>
        <xdr:cNvPr id="12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A02B64-971A-4BE9-9B86-82BD12CED0E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159</xdr:row>
      <xdr:rowOff>101600</xdr:rowOff>
    </xdr:from>
    <xdr:ext cx="1469390" cy="311785"/>
    <xdr:sp macro="" textlink="">
      <xdr:nvSpPr>
        <xdr:cNvPr id="12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BB2D762-D4D1-46AB-91E6-1586E9373FA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159</xdr:row>
      <xdr:rowOff>88900</xdr:rowOff>
    </xdr:from>
    <xdr:ext cx="1469390" cy="300355"/>
    <xdr:sp macro="" textlink="">
      <xdr:nvSpPr>
        <xdr:cNvPr id="12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DF3E8A1-015C-49AD-9E3E-E3A39505DD0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160</xdr:row>
      <xdr:rowOff>0</xdr:rowOff>
    </xdr:from>
    <xdr:ext cx="1469390" cy="311785"/>
    <xdr:sp macro="" textlink="">
      <xdr:nvSpPr>
        <xdr:cNvPr id="12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F578876-7E42-4F11-AE8A-C2EE591051D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160</xdr:row>
      <xdr:rowOff>0</xdr:rowOff>
    </xdr:from>
    <xdr:ext cx="1469390" cy="300355"/>
    <xdr:sp macro="" textlink="">
      <xdr:nvSpPr>
        <xdr:cNvPr id="12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4A5091-A6F8-427D-925A-7C627A466B9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160</xdr:row>
      <xdr:rowOff>101600</xdr:rowOff>
    </xdr:from>
    <xdr:ext cx="1469390" cy="311785"/>
    <xdr:sp macro="" textlink="">
      <xdr:nvSpPr>
        <xdr:cNvPr id="12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9767A1D-D655-4F8D-B641-F73E28C3F60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160</xdr:row>
      <xdr:rowOff>88900</xdr:rowOff>
    </xdr:from>
    <xdr:ext cx="1469390" cy="300355"/>
    <xdr:sp macro="" textlink="">
      <xdr:nvSpPr>
        <xdr:cNvPr id="12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C68AE3C-9893-494B-B9CC-FD69BEFFEEF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161</xdr:row>
      <xdr:rowOff>101600</xdr:rowOff>
    </xdr:from>
    <xdr:ext cx="1469390" cy="311785"/>
    <xdr:sp macro="" textlink="">
      <xdr:nvSpPr>
        <xdr:cNvPr id="12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C46E620-9BC8-4F53-89F3-074431F17D9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161</xdr:row>
      <xdr:rowOff>88900</xdr:rowOff>
    </xdr:from>
    <xdr:ext cx="1469390" cy="300355"/>
    <xdr:sp macro="" textlink="">
      <xdr:nvSpPr>
        <xdr:cNvPr id="12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281DB7-FC0F-4289-8E1A-50C8AEE46B2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162</xdr:row>
      <xdr:rowOff>0</xdr:rowOff>
    </xdr:from>
    <xdr:ext cx="1469390" cy="311785"/>
    <xdr:sp macro="" textlink="">
      <xdr:nvSpPr>
        <xdr:cNvPr id="12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6779540-F290-4179-BE98-C99FF7E1407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162</xdr:row>
      <xdr:rowOff>0</xdr:rowOff>
    </xdr:from>
    <xdr:ext cx="1469390" cy="300355"/>
    <xdr:sp macro="" textlink="">
      <xdr:nvSpPr>
        <xdr:cNvPr id="12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B7B2E91-BFD4-4900-A5A8-377C561CF4F7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162</xdr:row>
      <xdr:rowOff>101600</xdr:rowOff>
    </xdr:from>
    <xdr:ext cx="1469390" cy="311785"/>
    <xdr:sp macro="" textlink="">
      <xdr:nvSpPr>
        <xdr:cNvPr id="12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8CCCF54-2A67-4741-87EA-5298DDEF2D9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162</xdr:row>
      <xdr:rowOff>88900</xdr:rowOff>
    </xdr:from>
    <xdr:ext cx="1469390" cy="300355"/>
    <xdr:sp macro="" textlink="">
      <xdr:nvSpPr>
        <xdr:cNvPr id="12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A1FC8BF-C4E2-45B8-A2BD-36C90A1779B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163</xdr:row>
      <xdr:rowOff>101600</xdr:rowOff>
    </xdr:from>
    <xdr:ext cx="1469390" cy="311785"/>
    <xdr:sp macro="" textlink="">
      <xdr:nvSpPr>
        <xdr:cNvPr id="12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40097E7-8A1C-4916-A045-EF12BA915FF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163</xdr:row>
      <xdr:rowOff>88900</xdr:rowOff>
    </xdr:from>
    <xdr:ext cx="1469390" cy="300355"/>
    <xdr:sp macro="" textlink="">
      <xdr:nvSpPr>
        <xdr:cNvPr id="12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957355A-A458-4F9D-BF69-09F8E414ECE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164</xdr:row>
      <xdr:rowOff>101600</xdr:rowOff>
    </xdr:from>
    <xdr:ext cx="1469390" cy="311785"/>
    <xdr:sp macro="" textlink="">
      <xdr:nvSpPr>
        <xdr:cNvPr id="12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98C1B4B-1632-408F-8B82-3A16A14A8426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164</xdr:row>
      <xdr:rowOff>88900</xdr:rowOff>
    </xdr:from>
    <xdr:ext cx="1469390" cy="300355"/>
    <xdr:sp macro="" textlink="">
      <xdr:nvSpPr>
        <xdr:cNvPr id="12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4A13E8D-9445-4723-97A5-C6034016129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165</xdr:row>
      <xdr:rowOff>101600</xdr:rowOff>
    </xdr:from>
    <xdr:ext cx="1469390" cy="311785"/>
    <xdr:sp macro="" textlink="">
      <xdr:nvSpPr>
        <xdr:cNvPr id="12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FB4FEAF-6344-4936-A3C7-806C242DDA0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165</xdr:row>
      <xdr:rowOff>88900</xdr:rowOff>
    </xdr:from>
    <xdr:ext cx="1469390" cy="300355"/>
    <xdr:sp macro="" textlink="">
      <xdr:nvSpPr>
        <xdr:cNvPr id="12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6DC3BEB-BD3E-4D5B-A7DE-A3ABB42B9B5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166</xdr:row>
      <xdr:rowOff>101600</xdr:rowOff>
    </xdr:from>
    <xdr:ext cx="1469390" cy="311785"/>
    <xdr:sp macro="" textlink="">
      <xdr:nvSpPr>
        <xdr:cNvPr id="12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3164CCD-58EB-4DC2-A777-29DC10CA821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166</xdr:row>
      <xdr:rowOff>88900</xdr:rowOff>
    </xdr:from>
    <xdr:ext cx="1469390" cy="300355"/>
    <xdr:sp macro="" textlink="">
      <xdr:nvSpPr>
        <xdr:cNvPr id="12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22A1994-62E7-458F-85E3-A080E14CCEA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167</xdr:row>
      <xdr:rowOff>101600</xdr:rowOff>
    </xdr:from>
    <xdr:ext cx="1469390" cy="311785"/>
    <xdr:sp macro="" textlink="">
      <xdr:nvSpPr>
        <xdr:cNvPr id="12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48129E6-8EEA-4DB7-B7DC-09A498F7D2C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167</xdr:row>
      <xdr:rowOff>88900</xdr:rowOff>
    </xdr:from>
    <xdr:ext cx="1469390" cy="300355"/>
    <xdr:sp macro="" textlink="">
      <xdr:nvSpPr>
        <xdr:cNvPr id="12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0F2BCB6-5DA4-406B-8DBE-D92015B69377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168</xdr:row>
      <xdr:rowOff>101600</xdr:rowOff>
    </xdr:from>
    <xdr:ext cx="1469390" cy="311785"/>
    <xdr:sp macro="" textlink="">
      <xdr:nvSpPr>
        <xdr:cNvPr id="12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A442A26-508F-4375-A1B7-3C38CD0583F4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168</xdr:row>
      <xdr:rowOff>88900</xdr:rowOff>
    </xdr:from>
    <xdr:ext cx="1469390" cy="300355"/>
    <xdr:sp macro="" textlink="">
      <xdr:nvSpPr>
        <xdr:cNvPr id="12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C39BE01-C840-427C-A9E3-2206C8417A3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169</xdr:row>
      <xdr:rowOff>101600</xdr:rowOff>
    </xdr:from>
    <xdr:ext cx="1469390" cy="311785"/>
    <xdr:sp macro="" textlink="">
      <xdr:nvSpPr>
        <xdr:cNvPr id="12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9B6FF3-A9AF-4155-A5AA-59AE1FF6CD1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169</xdr:row>
      <xdr:rowOff>88900</xdr:rowOff>
    </xdr:from>
    <xdr:ext cx="1469390" cy="300355"/>
    <xdr:sp macro="" textlink="">
      <xdr:nvSpPr>
        <xdr:cNvPr id="12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2F28A54-95DB-4981-81B3-E169F513C26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170</xdr:row>
      <xdr:rowOff>101600</xdr:rowOff>
    </xdr:from>
    <xdr:ext cx="1469390" cy="311785"/>
    <xdr:sp macro="" textlink="">
      <xdr:nvSpPr>
        <xdr:cNvPr id="12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E3CA403-92AD-4D82-A2A4-957563E2629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170</xdr:row>
      <xdr:rowOff>88900</xdr:rowOff>
    </xdr:from>
    <xdr:ext cx="1469390" cy="300355"/>
    <xdr:sp macro="" textlink="">
      <xdr:nvSpPr>
        <xdr:cNvPr id="12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2257A5-C9DF-4B4C-A064-3540269384A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171</xdr:row>
      <xdr:rowOff>101600</xdr:rowOff>
    </xdr:from>
    <xdr:ext cx="1469390" cy="311785"/>
    <xdr:sp macro="" textlink="">
      <xdr:nvSpPr>
        <xdr:cNvPr id="12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3BEEF33-2029-4483-9645-ECE0E90FEE4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171</xdr:row>
      <xdr:rowOff>88900</xdr:rowOff>
    </xdr:from>
    <xdr:ext cx="1469390" cy="300355"/>
    <xdr:sp macro="" textlink="">
      <xdr:nvSpPr>
        <xdr:cNvPr id="12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8CD232A-A977-409F-9771-6006AF182C2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172</xdr:row>
      <xdr:rowOff>101600</xdr:rowOff>
    </xdr:from>
    <xdr:ext cx="1469390" cy="311785"/>
    <xdr:sp macro="" textlink="">
      <xdr:nvSpPr>
        <xdr:cNvPr id="12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A7346CC-46C0-4670-A443-9B36D4EDD51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172</xdr:row>
      <xdr:rowOff>88900</xdr:rowOff>
    </xdr:from>
    <xdr:ext cx="1469390" cy="300355"/>
    <xdr:sp macro="" textlink="">
      <xdr:nvSpPr>
        <xdr:cNvPr id="12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F02166E-2B71-496C-AEE6-5A3655E01A2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173</xdr:row>
      <xdr:rowOff>101600</xdr:rowOff>
    </xdr:from>
    <xdr:ext cx="1469390" cy="311785"/>
    <xdr:sp macro="" textlink="">
      <xdr:nvSpPr>
        <xdr:cNvPr id="12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13BCC84-47AD-4946-BE47-AD5C009CD7E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173</xdr:row>
      <xdr:rowOff>88900</xdr:rowOff>
    </xdr:from>
    <xdr:ext cx="1469390" cy="300355"/>
    <xdr:sp macro="" textlink="">
      <xdr:nvSpPr>
        <xdr:cNvPr id="12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144B2E4-5595-4DC3-B261-6F24D6E4192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174</xdr:row>
      <xdr:rowOff>101600</xdr:rowOff>
    </xdr:from>
    <xdr:ext cx="1469390" cy="311785"/>
    <xdr:sp macro="" textlink="">
      <xdr:nvSpPr>
        <xdr:cNvPr id="12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88360A0-7383-43A6-AA28-87F2DCAE93F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174</xdr:row>
      <xdr:rowOff>88900</xdr:rowOff>
    </xdr:from>
    <xdr:ext cx="1469390" cy="300355"/>
    <xdr:sp macro="" textlink="">
      <xdr:nvSpPr>
        <xdr:cNvPr id="12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0BEBE8A-10DE-45C2-A97B-3E7389F2BAB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175</xdr:row>
      <xdr:rowOff>101600</xdr:rowOff>
    </xdr:from>
    <xdr:ext cx="1469390" cy="311785"/>
    <xdr:sp macro="" textlink="">
      <xdr:nvSpPr>
        <xdr:cNvPr id="12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E527223-9DEC-46E7-A0E4-99BD21DDF4F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175</xdr:row>
      <xdr:rowOff>88900</xdr:rowOff>
    </xdr:from>
    <xdr:ext cx="1469390" cy="300355"/>
    <xdr:sp macro="" textlink="">
      <xdr:nvSpPr>
        <xdr:cNvPr id="12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3FD292-0DD8-4167-933D-B45062556A7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176</xdr:row>
      <xdr:rowOff>101600</xdr:rowOff>
    </xdr:from>
    <xdr:ext cx="1469390" cy="311785"/>
    <xdr:sp macro="" textlink="">
      <xdr:nvSpPr>
        <xdr:cNvPr id="12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0556C8F-C42F-4D8C-BD10-71026F01E1F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176</xdr:row>
      <xdr:rowOff>88900</xdr:rowOff>
    </xdr:from>
    <xdr:ext cx="1469390" cy="300355"/>
    <xdr:sp macro="" textlink="">
      <xdr:nvSpPr>
        <xdr:cNvPr id="12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E031B3-CDFB-4071-B9FB-88D6C6D917E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177</xdr:row>
      <xdr:rowOff>101600</xdr:rowOff>
    </xdr:from>
    <xdr:ext cx="1469390" cy="311785"/>
    <xdr:sp macro="" textlink="">
      <xdr:nvSpPr>
        <xdr:cNvPr id="12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BD2CF8-C934-41FF-8182-7EFA8A48AAA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177</xdr:row>
      <xdr:rowOff>88900</xdr:rowOff>
    </xdr:from>
    <xdr:ext cx="1469390" cy="300355"/>
    <xdr:sp macro="" textlink="">
      <xdr:nvSpPr>
        <xdr:cNvPr id="12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F9B9DAF-3280-41D9-9826-09DA7670020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101600</xdr:rowOff>
    </xdr:from>
    <xdr:ext cx="1469390" cy="311785"/>
    <xdr:sp macro="" textlink="">
      <xdr:nvSpPr>
        <xdr:cNvPr id="12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E454BF7-0C3B-486A-92DE-7E42F855D15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88900</xdr:rowOff>
    </xdr:from>
    <xdr:ext cx="1469390" cy="300355"/>
    <xdr:sp macro="" textlink="">
      <xdr:nvSpPr>
        <xdr:cNvPr id="12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CB0ADEA-1465-4A14-B42E-2B0E0C42818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101600</xdr:rowOff>
    </xdr:from>
    <xdr:ext cx="1469390" cy="311785"/>
    <xdr:sp macro="" textlink="">
      <xdr:nvSpPr>
        <xdr:cNvPr id="12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7869A34-E9F3-4179-802B-10E0B270A79F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88900</xdr:rowOff>
    </xdr:from>
    <xdr:ext cx="1469390" cy="300355"/>
    <xdr:sp macro="" textlink="">
      <xdr:nvSpPr>
        <xdr:cNvPr id="12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BC63229-C0D7-4E38-A3DF-7A6824F2355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101600</xdr:rowOff>
    </xdr:from>
    <xdr:ext cx="1469390" cy="311785"/>
    <xdr:sp macro="" textlink="">
      <xdr:nvSpPr>
        <xdr:cNvPr id="12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1175EFB-55F2-44CC-8C39-65F6B884901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88900</xdr:rowOff>
    </xdr:from>
    <xdr:ext cx="1469390" cy="300355"/>
    <xdr:sp macro="" textlink="">
      <xdr:nvSpPr>
        <xdr:cNvPr id="12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293E8D3-3946-40D3-836C-1DF8ACD5FCD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101600</xdr:rowOff>
    </xdr:from>
    <xdr:ext cx="1469390" cy="311785"/>
    <xdr:sp macro="" textlink="">
      <xdr:nvSpPr>
        <xdr:cNvPr id="12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3F0E1E-50E9-4C80-8404-9A0C6FB6CF2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88900</xdr:rowOff>
    </xdr:from>
    <xdr:ext cx="1469390" cy="300355"/>
    <xdr:sp macro="" textlink="">
      <xdr:nvSpPr>
        <xdr:cNvPr id="12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6108031-50F2-4F6A-9CF3-9CFAD84A046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101600</xdr:rowOff>
    </xdr:from>
    <xdr:ext cx="1469390" cy="311785"/>
    <xdr:sp macro="" textlink="">
      <xdr:nvSpPr>
        <xdr:cNvPr id="12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0C0977A-1AAA-499F-A6FC-190B71ACE3A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88900</xdr:rowOff>
    </xdr:from>
    <xdr:ext cx="1469390" cy="300355"/>
    <xdr:sp macro="" textlink="">
      <xdr:nvSpPr>
        <xdr:cNvPr id="12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0AC851F-BBA1-4800-AD3F-3F09E53BCE2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101600</xdr:rowOff>
    </xdr:from>
    <xdr:ext cx="1469390" cy="311785"/>
    <xdr:sp macro="" textlink="">
      <xdr:nvSpPr>
        <xdr:cNvPr id="12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5D2BDF6-C151-4AC0-B532-2B4142298BB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88900</xdr:rowOff>
    </xdr:from>
    <xdr:ext cx="1469390" cy="300355"/>
    <xdr:sp macro="" textlink="">
      <xdr:nvSpPr>
        <xdr:cNvPr id="12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1AD5E8-35CC-4555-8C0C-8DDBF79654A7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101600</xdr:rowOff>
    </xdr:from>
    <xdr:ext cx="1469390" cy="311785"/>
    <xdr:sp macro="" textlink="">
      <xdr:nvSpPr>
        <xdr:cNvPr id="12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7A15C60-5BD0-4E06-84CE-D6D68DE6B6B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88900</xdr:rowOff>
    </xdr:from>
    <xdr:ext cx="1469390" cy="300355"/>
    <xdr:sp macro="" textlink="">
      <xdr:nvSpPr>
        <xdr:cNvPr id="12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109A4A6-4FE3-454D-BA40-985400C9133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101600</xdr:rowOff>
    </xdr:from>
    <xdr:ext cx="1469390" cy="311785"/>
    <xdr:sp macro="" textlink="">
      <xdr:nvSpPr>
        <xdr:cNvPr id="12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14DC6CC-CFB5-4EFD-82D9-99149FA38DE4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88900</xdr:rowOff>
    </xdr:from>
    <xdr:ext cx="1469390" cy="300355"/>
    <xdr:sp macro="" textlink="">
      <xdr:nvSpPr>
        <xdr:cNvPr id="12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665B469-F598-413A-89C7-8EC6999F0EC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101600</xdr:rowOff>
    </xdr:from>
    <xdr:ext cx="1469390" cy="311785"/>
    <xdr:sp macro="" textlink="">
      <xdr:nvSpPr>
        <xdr:cNvPr id="12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5BF0428-5A37-42C0-B8FC-4AD0943519A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88900</xdr:rowOff>
    </xdr:from>
    <xdr:ext cx="1469390" cy="300355"/>
    <xdr:sp macro="" textlink="">
      <xdr:nvSpPr>
        <xdr:cNvPr id="12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DBF6EFA-6F4C-4A33-A3AF-F40723FD88F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101600</xdr:rowOff>
    </xdr:from>
    <xdr:ext cx="1469390" cy="311785"/>
    <xdr:sp macro="" textlink="">
      <xdr:nvSpPr>
        <xdr:cNvPr id="12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8EFFAAA-CB8E-4C47-A2F5-3B4934B5988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88900</xdr:rowOff>
    </xdr:from>
    <xdr:ext cx="1469390" cy="300355"/>
    <xdr:sp macro="" textlink="">
      <xdr:nvSpPr>
        <xdr:cNvPr id="12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2DE7A38-8BD0-466D-95F5-684157E4CC6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101600</xdr:rowOff>
    </xdr:from>
    <xdr:ext cx="1469390" cy="311785"/>
    <xdr:sp macro="" textlink="">
      <xdr:nvSpPr>
        <xdr:cNvPr id="12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C53870A-A54C-435E-9316-657580A4C14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88900</xdr:rowOff>
    </xdr:from>
    <xdr:ext cx="1469390" cy="300355"/>
    <xdr:sp macro="" textlink="">
      <xdr:nvSpPr>
        <xdr:cNvPr id="12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557C367-A61C-4EED-9A6C-55F70662F8F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101600</xdr:rowOff>
    </xdr:from>
    <xdr:ext cx="1469390" cy="311785"/>
    <xdr:sp macro="" textlink="">
      <xdr:nvSpPr>
        <xdr:cNvPr id="12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6AD1A40-4C73-4A90-A888-68C59FED503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88900</xdr:rowOff>
    </xdr:from>
    <xdr:ext cx="1469390" cy="300355"/>
    <xdr:sp macro="" textlink="">
      <xdr:nvSpPr>
        <xdr:cNvPr id="12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B7A4405-5AD4-4DFC-8398-725B8F17593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101600</xdr:rowOff>
    </xdr:from>
    <xdr:ext cx="1469390" cy="311785"/>
    <xdr:sp macro="" textlink="">
      <xdr:nvSpPr>
        <xdr:cNvPr id="12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F4B6E6C-BFEF-42C5-8D77-13D7B51BC6E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88900</xdr:rowOff>
    </xdr:from>
    <xdr:ext cx="1469390" cy="300355"/>
    <xdr:sp macro="" textlink="">
      <xdr:nvSpPr>
        <xdr:cNvPr id="12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57571B8-2A49-470B-9E4A-41130940BF4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101600</xdr:rowOff>
    </xdr:from>
    <xdr:ext cx="1469390" cy="311785"/>
    <xdr:sp macro="" textlink="">
      <xdr:nvSpPr>
        <xdr:cNvPr id="12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C2C2154-2331-4EDA-8092-A7F7A19D9B1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88900</xdr:rowOff>
    </xdr:from>
    <xdr:ext cx="1469390" cy="300355"/>
    <xdr:sp macro="" textlink="">
      <xdr:nvSpPr>
        <xdr:cNvPr id="12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651943C-65B5-4BC4-80C3-96C43A009D3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101600</xdr:rowOff>
    </xdr:from>
    <xdr:ext cx="1469390" cy="311785"/>
    <xdr:sp macro="" textlink="">
      <xdr:nvSpPr>
        <xdr:cNvPr id="12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3347375-B381-481A-9324-8688520688B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88900</xdr:rowOff>
    </xdr:from>
    <xdr:ext cx="1469390" cy="300355"/>
    <xdr:sp macro="" textlink="">
      <xdr:nvSpPr>
        <xdr:cNvPr id="12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228750-218B-4915-B0D3-D0D45F5B318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101600</xdr:rowOff>
    </xdr:from>
    <xdr:ext cx="1469390" cy="311785"/>
    <xdr:sp macro="" textlink="">
      <xdr:nvSpPr>
        <xdr:cNvPr id="12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41AD72A-4FCF-43D6-B644-D894B395EA4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88900</xdr:rowOff>
    </xdr:from>
    <xdr:ext cx="1469390" cy="300355"/>
    <xdr:sp macro="" textlink="">
      <xdr:nvSpPr>
        <xdr:cNvPr id="12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2DDEAD3-1ACD-444E-8BC5-22B633D7483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101600</xdr:rowOff>
    </xdr:from>
    <xdr:ext cx="1469390" cy="311785"/>
    <xdr:sp macro="" textlink="">
      <xdr:nvSpPr>
        <xdr:cNvPr id="12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B72ECCE-2781-4E78-A74D-1614A4A4301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88900</xdr:rowOff>
    </xdr:from>
    <xdr:ext cx="1469390" cy="300355"/>
    <xdr:sp macro="" textlink="">
      <xdr:nvSpPr>
        <xdr:cNvPr id="12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03860DC-F7C3-46BC-9FFC-87E0B67C0B18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101600</xdr:rowOff>
    </xdr:from>
    <xdr:ext cx="1469390" cy="311785"/>
    <xdr:sp macro="" textlink="">
      <xdr:nvSpPr>
        <xdr:cNvPr id="12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192B9D3-4FF7-4F6B-9520-706002015A7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88900</xdr:rowOff>
    </xdr:from>
    <xdr:ext cx="1469390" cy="300355"/>
    <xdr:sp macro="" textlink="">
      <xdr:nvSpPr>
        <xdr:cNvPr id="12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435116D-54AA-481C-AFED-3232210905A0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101600</xdr:rowOff>
    </xdr:from>
    <xdr:ext cx="1469390" cy="311785"/>
    <xdr:sp macro="" textlink="">
      <xdr:nvSpPr>
        <xdr:cNvPr id="12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076511-A623-4F7B-97CE-E2C42C762D7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88900</xdr:rowOff>
    </xdr:from>
    <xdr:ext cx="1469390" cy="300355"/>
    <xdr:sp macro="" textlink="">
      <xdr:nvSpPr>
        <xdr:cNvPr id="12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B02A079-24D6-464B-A5E4-07A79E59F74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101600</xdr:rowOff>
    </xdr:from>
    <xdr:ext cx="1469390" cy="311785"/>
    <xdr:sp macro="" textlink="">
      <xdr:nvSpPr>
        <xdr:cNvPr id="12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50B86A9-49E7-486B-86C4-7F24A3CFF88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88900</xdr:rowOff>
    </xdr:from>
    <xdr:ext cx="1469390" cy="300355"/>
    <xdr:sp macro="" textlink="">
      <xdr:nvSpPr>
        <xdr:cNvPr id="12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AA479E2-C381-42AD-A2F5-F55BB8377AF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101600</xdr:rowOff>
    </xdr:from>
    <xdr:ext cx="1469390" cy="311785"/>
    <xdr:sp macro="" textlink="">
      <xdr:nvSpPr>
        <xdr:cNvPr id="12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FC5BBA9-69F6-4867-9EA5-2850D142846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88900</xdr:rowOff>
    </xdr:from>
    <xdr:ext cx="1469390" cy="300355"/>
    <xdr:sp macro="" textlink="">
      <xdr:nvSpPr>
        <xdr:cNvPr id="12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6562DED-3384-4C86-B8E1-64137E69841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101600</xdr:rowOff>
    </xdr:from>
    <xdr:ext cx="1469390" cy="311785"/>
    <xdr:sp macro="" textlink="">
      <xdr:nvSpPr>
        <xdr:cNvPr id="12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27CFA26-B8E9-41FC-9F11-1FA07B48985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88900</xdr:rowOff>
    </xdr:from>
    <xdr:ext cx="1469390" cy="300355"/>
    <xdr:sp macro="" textlink="">
      <xdr:nvSpPr>
        <xdr:cNvPr id="12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AEF288E-BF32-43AF-8136-A61894C0138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101600</xdr:rowOff>
    </xdr:from>
    <xdr:ext cx="1469390" cy="311785"/>
    <xdr:sp macro="" textlink="">
      <xdr:nvSpPr>
        <xdr:cNvPr id="12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8D0A8C6-8796-42B4-9BF6-C392122704E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88900</xdr:rowOff>
    </xdr:from>
    <xdr:ext cx="1469390" cy="300355"/>
    <xdr:sp macro="" textlink="">
      <xdr:nvSpPr>
        <xdr:cNvPr id="12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14AD655-9378-48CA-9B3F-8EED41F1D1F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101600</xdr:rowOff>
    </xdr:from>
    <xdr:ext cx="1469390" cy="311785"/>
    <xdr:sp macro="" textlink="">
      <xdr:nvSpPr>
        <xdr:cNvPr id="12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DCCD846-70FF-4065-8125-6A8C60D48BC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88900</xdr:rowOff>
    </xdr:from>
    <xdr:ext cx="1469390" cy="300355"/>
    <xdr:sp macro="" textlink="">
      <xdr:nvSpPr>
        <xdr:cNvPr id="12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111310-F812-4622-981E-5CD0A8707887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101600</xdr:rowOff>
    </xdr:from>
    <xdr:ext cx="1469390" cy="311785"/>
    <xdr:sp macro="" textlink="">
      <xdr:nvSpPr>
        <xdr:cNvPr id="12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1B5EC9-4377-4F84-AE69-5A31B1F7359E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88900</xdr:rowOff>
    </xdr:from>
    <xdr:ext cx="1469390" cy="300355"/>
    <xdr:sp macro="" textlink="">
      <xdr:nvSpPr>
        <xdr:cNvPr id="12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4B80323-54E5-48C5-902C-F4D4E803550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101600</xdr:rowOff>
    </xdr:from>
    <xdr:ext cx="1469390" cy="311785"/>
    <xdr:sp macro="" textlink="">
      <xdr:nvSpPr>
        <xdr:cNvPr id="12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767D72C-72AA-418B-A7E6-DFE613C5C96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88900</xdr:rowOff>
    </xdr:from>
    <xdr:ext cx="1469390" cy="300355"/>
    <xdr:sp macro="" textlink="">
      <xdr:nvSpPr>
        <xdr:cNvPr id="12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50E2E4F-78F7-4E26-B682-9EB915EF19D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101600</xdr:rowOff>
    </xdr:from>
    <xdr:ext cx="1469390" cy="311785"/>
    <xdr:sp macro="" textlink="">
      <xdr:nvSpPr>
        <xdr:cNvPr id="13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5A7AC20-B3D8-44D3-8D07-EFE357F8B8A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88900</xdr:rowOff>
    </xdr:from>
    <xdr:ext cx="1469390" cy="300355"/>
    <xdr:sp macro="" textlink="">
      <xdr:nvSpPr>
        <xdr:cNvPr id="13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3CC0FD2-0ED8-4D77-8F3A-93C8F20DFAA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101600</xdr:rowOff>
    </xdr:from>
    <xdr:ext cx="1469390" cy="311785"/>
    <xdr:sp macro="" textlink="">
      <xdr:nvSpPr>
        <xdr:cNvPr id="13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27E2FF4-0535-4856-9D6A-A8EF64CE16C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88900</xdr:rowOff>
    </xdr:from>
    <xdr:ext cx="1469390" cy="300355"/>
    <xdr:sp macro="" textlink="">
      <xdr:nvSpPr>
        <xdr:cNvPr id="13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92E441E-B302-4614-B3CB-6E1C5117B6F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101600</xdr:rowOff>
    </xdr:from>
    <xdr:ext cx="1469390" cy="311785"/>
    <xdr:sp macro="" textlink="">
      <xdr:nvSpPr>
        <xdr:cNvPr id="13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FC93F56-4239-4F2E-96F8-A5BCD4AFE76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88900</xdr:rowOff>
    </xdr:from>
    <xdr:ext cx="1469390" cy="300355"/>
    <xdr:sp macro="" textlink="">
      <xdr:nvSpPr>
        <xdr:cNvPr id="13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71529D4-40A5-40A2-AE60-7DAF3863250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101600</xdr:rowOff>
    </xdr:from>
    <xdr:ext cx="1469390" cy="311785"/>
    <xdr:sp macro="" textlink="">
      <xdr:nvSpPr>
        <xdr:cNvPr id="13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BA3987F-5169-4994-BC6A-C6492DE4EEB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88900</xdr:rowOff>
    </xdr:from>
    <xdr:ext cx="1469390" cy="300355"/>
    <xdr:sp macro="" textlink="">
      <xdr:nvSpPr>
        <xdr:cNvPr id="13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775FBAA-758E-424D-9A42-CDFCF0D60D1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101600</xdr:rowOff>
    </xdr:from>
    <xdr:ext cx="1469390" cy="311785"/>
    <xdr:sp macro="" textlink="">
      <xdr:nvSpPr>
        <xdr:cNvPr id="13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76AAE19-00DF-4AFD-A604-DA7AC8DC796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88900</xdr:rowOff>
    </xdr:from>
    <xdr:ext cx="1469390" cy="300355"/>
    <xdr:sp macro="" textlink="">
      <xdr:nvSpPr>
        <xdr:cNvPr id="13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6B95619-CF82-4139-B30C-9CC5377B7B0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2331193-B7AD-41A5-940C-521FFC55AFC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713C8C6-05F1-4944-B3D5-914C088EEFD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000C669-30E2-4FD7-B2E6-70721F1AFDAA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B6AAAA4-9384-4774-AB8D-50CCA8C8945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330A6E4-A1A6-4913-BF51-BEB4E236126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839548-A285-42FF-95F9-EA6747548F88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DA1F7BB-DA2F-4718-B490-01EFA99F03E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C789A4D-B22F-430E-B4B9-219F96FCD49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D7A35C4-D5EE-4C55-9AF0-3074587660C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31FF311-8765-4200-893D-B03920DFE11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4D57959-C4B4-441E-9669-72778746E2C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5B240B9-1794-466F-A6DB-258C5A68F11F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565A834-0BB0-47E4-B971-1D25CDE224D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48BDD32-0322-49C0-8D2B-08C5EB0C063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3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09215D9-49C2-4A99-9083-589A1B80F296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3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15C56F0-BE90-4357-92D0-85C2018C4012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101600</xdr:rowOff>
    </xdr:from>
    <xdr:ext cx="1469390" cy="311785"/>
    <xdr:sp macro="" textlink="">
      <xdr:nvSpPr>
        <xdr:cNvPr id="13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B8D48F1-5D91-4808-948C-61B3E18F32C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88900</xdr:rowOff>
    </xdr:from>
    <xdr:ext cx="1469390" cy="300355"/>
    <xdr:sp macro="" textlink="">
      <xdr:nvSpPr>
        <xdr:cNvPr id="13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4D81980-78E2-4D5B-A55A-B2F22319996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101600</xdr:rowOff>
    </xdr:from>
    <xdr:ext cx="1469390" cy="311785"/>
    <xdr:sp macro="" textlink="">
      <xdr:nvSpPr>
        <xdr:cNvPr id="13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B5667C5-BD56-48EC-93C5-E8F6316727F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88900</xdr:rowOff>
    </xdr:from>
    <xdr:ext cx="1469390" cy="300355"/>
    <xdr:sp macro="" textlink="">
      <xdr:nvSpPr>
        <xdr:cNvPr id="13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2A7CA31-2E32-4092-91B5-26F03CC34490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101600</xdr:rowOff>
    </xdr:from>
    <xdr:ext cx="1469390" cy="311785"/>
    <xdr:sp macro="" textlink="">
      <xdr:nvSpPr>
        <xdr:cNvPr id="13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D995EA3-8E54-4B05-B3B8-642D2A8249C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88900</xdr:rowOff>
    </xdr:from>
    <xdr:ext cx="1469390" cy="300355"/>
    <xdr:sp macro="" textlink="">
      <xdr:nvSpPr>
        <xdr:cNvPr id="13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3A8B11A-AAE2-4F7F-B426-E488D79AE78C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101600</xdr:rowOff>
    </xdr:from>
    <xdr:ext cx="1469390" cy="311785"/>
    <xdr:sp macro="" textlink="">
      <xdr:nvSpPr>
        <xdr:cNvPr id="13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64FAF8D-6BE9-4093-BC9E-319448C8E67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88900</xdr:rowOff>
    </xdr:from>
    <xdr:ext cx="1469390" cy="300355"/>
    <xdr:sp macro="" textlink="">
      <xdr:nvSpPr>
        <xdr:cNvPr id="13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F85B23B-D90B-4847-B5B5-41C12F2C079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101600</xdr:rowOff>
    </xdr:from>
    <xdr:ext cx="1469390" cy="311785"/>
    <xdr:sp macro="" textlink="">
      <xdr:nvSpPr>
        <xdr:cNvPr id="13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38491EB-EE97-4F58-A326-C3F716F50B0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88900</xdr:rowOff>
    </xdr:from>
    <xdr:ext cx="1469390" cy="300355"/>
    <xdr:sp macro="" textlink="">
      <xdr:nvSpPr>
        <xdr:cNvPr id="13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5BAF550-762E-4CFE-9B0F-B7B49CDDBDE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11785"/>
    <xdr:sp macro="" textlink="">
      <xdr:nvSpPr>
        <xdr:cNvPr id="13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B5C4AF9-5B3E-40B5-8327-9442536DC4A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00355"/>
    <xdr:sp macro="" textlink="">
      <xdr:nvSpPr>
        <xdr:cNvPr id="13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D5A69AD-4CA8-43D3-B1CA-6C6C34446F1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101600</xdr:rowOff>
    </xdr:from>
    <xdr:ext cx="1469390" cy="311785"/>
    <xdr:sp macro="" textlink="">
      <xdr:nvSpPr>
        <xdr:cNvPr id="13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2FBB042-7582-421D-9921-2C24F9D1B360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88900</xdr:rowOff>
    </xdr:from>
    <xdr:ext cx="1469390" cy="300355"/>
    <xdr:sp macro="" textlink="">
      <xdr:nvSpPr>
        <xdr:cNvPr id="13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5A7AA59-CDC2-4792-A8EF-6034A76EBAB8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101600</xdr:rowOff>
    </xdr:from>
    <xdr:ext cx="1469390" cy="311785"/>
    <xdr:sp macro="" textlink="">
      <xdr:nvSpPr>
        <xdr:cNvPr id="13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3CACFBE-6F42-4767-A641-7783BF10C19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88900</xdr:rowOff>
    </xdr:from>
    <xdr:ext cx="1469390" cy="300355"/>
    <xdr:sp macro="" textlink="">
      <xdr:nvSpPr>
        <xdr:cNvPr id="13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6288DF6-B1A7-4A49-A6E1-C7C19E05B77A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101600</xdr:rowOff>
    </xdr:from>
    <xdr:ext cx="1469390" cy="311785"/>
    <xdr:sp macro="" textlink="">
      <xdr:nvSpPr>
        <xdr:cNvPr id="13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10BC574-8512-426F-A629-FB75BD227292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88900</xdr:rowOff>
    </xdr:from>
    <xdr:ext cx="1469390" cy="300355"/>
    <xdr:sp macro="" textlink="">
      <xdr:nvSpPr>
        <xdr:cNvPr id="13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AF785D7-EA85-4163-92EB-42AEACD007C4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101600</xdr:rowOff>
    </xdr:from>
    <xdr:ext cx="1469390" cy="311785"/>
    <xdr:sp macro="" textlink="">
      <xdr:nvSpPr>
        <xdr:cNvPr id="13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F1948E0-6434-4D16-AF7A-4FEA1DF7DBF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88900</xdr:rowOff>
    </xdr:from>
    <xdr:ext cx="1469390" cy="300355"/>
    <xdr:sp macro="" textlink="">
      <xdr:nvSpPr>
        <xdr:cNvPr id="13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10AB2E3-6843-41C4-A125-99747D3CF255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101600</xdr:rowOff>
    </xdr:from>
    <xdr:ext cx="1469390" cy="311785"/>
    <xdr:sp macro="" textlink="">
      <xdr:nvSpPr>
        <xdr:cNvPr id="13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E4C59F3-044D-49BC-9C49-CF98331039A8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88900</xdr:rowOff>
    </xdr:from>
    <xdr:ext cx="1469390" cy="300355"/>
    <xdr:sp macro="" textlink="">
      <xdr:nvSpPr>
        <xdr:cNvPr id="13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C5768DB-CDBB-41DC-B73A-E8BE1D786E10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101600</xdr:rowOff>
    </xdr:from>
    <xdr:ext cx="1469390" cy="311785"/>
    <xdr:sp macro="" textlink="">
      <xdr:nvSpPr>
        <xdr:cNvPr id="13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A497FCE-4541-4D34-874E-D8C21633D101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88900</xdr:rowOff>
    </xdr:from>
    <xdr:ext cx="1469390" cy="300355"/>
    <xdr:sp macro="" textlink="">
      <xdr:nvSpPr>
        <xdr:cNvPr id="13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5367C56-5C6E-4C69-8262-AF9431F9EFF3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101600</xdr:rowOff>
    </xdr:from>
    <xdr:ext cx="1469390" cy="311785"/>
    <xdr:sp macro="" textlink="">
      <xdr:nvSpPr>
        <xdr:cNvPr id="13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551C466-ACDD-4E6D-8A8D-230CBC643154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88900</xdr:rowOff>
    </xdr:from>
    <xdr:ext cx="1469390" cy="300355"/>
    <xdr:sp macro="" textlink="">
      <xdr:nvSpPr>
        <xdr:cNvPr id="13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4B44379-FBE2-4832-898C-1C9CB3ED4DA1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101600</xdr:rowOff>
    </xdr:from>
    <xdr:ext cx="1469390" cy="311785"/>
    <xdr:sp macro="" textlink="">
      <xdr:nvSpPr>
        <xdr:cNvPr id="13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3C2CA99-360F-40F1-835B-CB84E500FB86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88900</xdr:rowOff>
    </xdr:from>
    <xdr:ext cx="1469390" cy="300355"/>
    <xdr:sp macro="" textlink="">
      <xdr:nvSpPr>
        <xdr:cNvPr id="13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C145E0D-5EAD-42FF-8A2B-979FDBBAF57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101600</xdr:rowOff>
    </xdr:from>
    <xdr:ext cx="1469390" cy="311785"/>
    <xdr:sp macro="" textlink="">
      <xdr:nvSpPr>
        <xdr:cNvPr id="13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E6C3A37-B294-4E21-89A8-27522BDFCC7C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88900</xdr:rowOff>
    </xdr:from>
    <xdr:ext cx="1469390" cy="300355"/>
    <xdr:sp macro="" textlink="">
      <xdr:nvSpPr>
        <xdr:cNvPr id="13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D135F80-4BBB-49F4-ADF1-81F8D57592C0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101600</xdr:rowOff>
    </xdr:from>
    <xdr:ext cx="1469390" cy="311785"/>
    <xdr:sp macro="" textlink="">
      <xdr:nvSpPr>
        <xdr:cNvPr id="13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CF1ABF9-6A9B-445A-877E-49FCCDDC1C5D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88900</xdr:rowOff>
    </xdr:from>
    <xdr:ext cx="1469390" cy="300355"/>
    <xdr:sp macro="" textlink="">
      <xdr:nvSpPr>
        <xdr:cNvPr id="13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81197B4-C9DE-42A3-94C2-6DC6C54E110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101600</xdr:rowOff>
    </xdr:from>
    <xdr:ext cx="1469390" cy="311785"/>
    <xdr:sp macro="" textlink="">
      <xdr:nvSpPr>
        <xdr:cNvPr id="13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1A54F32-58D8-4D4F-9780-B29C0EBE85D9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88900</xdr:rowOff>
    </xdr:from>
    <xdr:ext cx="1469390" cy="300355"/>
    <xdr:sp macro="" textlink="">
      <xdr:nvSpPr>
        <xdr:cNvPr id="13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A240B9E-CB97-456A-A8B4-7480030C46CE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101600</xdr:rowOff>
    </xdr:from>
    <xdr:ext cx="1469390" cy="311785"/>
    <xdr:sp macro="" textlink="">
      <xdr:nvSpPr>
        <xdr:cNvPr id="13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C3861A5-A9D1-43FE-9947-AE852CAE7173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88900</xdr:rowOff>
    </xdr:from>
    <xdr:ext cx="1469390" cy="300355"/>
    <xdr:sp macro="" textlink="">
      <xdr:nvSpPr>
        <xdr:cNvPr id="13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C5E5CA7-CCE0-499C-A0F3-C507A689586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101600</xdr:rowOff>
    </xdr:from>
    <xdr:ext cx="1469390" cy="311785"/>
    <xdr:sp macro="" textlink="">
      <xdr:nvSpPr>
        <xdr:cNvPr id="13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258213B-E1E0-42DA-BC46-DAFAF2B9FAD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88900</xdr:rowOff>
    </xdr:from>
    <xdr:ext cx="1469390" cy="300355"/>
    <xdr:sp macro="" textlink="">
      <xdr:nvSpPr>
        <xdr:cNvPr id="13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AB9BE3D-607F-44A0-8C19-3000377D0306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101600</xdr:rowOff>
    </xdr:from>
    <xdr:ext cx="1469390" cy="311785"/>
    <xdr:sp macro="" textlink="">
      <xdr:nvSpPr>
        <xdr:cNvPr id="13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B6AFD8C-5125-412B-8359-3C16BFD4FAB7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88900</xdr:rowOff>
    </xdr:from>
    <xdr:ext cx="1469390" cy="300355"/>
    <xdr:sp macro="" textlink="">
      <xdr:nvSpPr>
        <xdr:cNvPr id="13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A3E5A32-4F24-4B78-8639-BF4A233480B9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101600</xdr:rowOff>
    </xdr:from>
    <xdr:ext cx="1469390" cy="311785"/>
    <xdr:sp macro="" textlink="">
      <xdr:nvSpPr>
        <xdr:cNvPr id="13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298BFF-865C-4A9F-A396-CDB5E5C5F50B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88900</xdr:rowOff>
    </xdr:from>
    <xdr:ext cx="1469390" cy="300355"/>
    <xdr:sp macro="" textlink="">
      <xdr:nvSpPr>
        <xdr:cNvPr id="13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35E13BD-8AE2-4C2C-9BAD-66036427BFBD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101600</xdr:rowOff>
    </xdr:from>
    <xdr:ext cx="1469390" cy="311785"/>
    <xdr:sp macro="" textlink="">
      <xdr:nvSpPr>
        <xdr:cNvPr id="13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672CB65-6A98-455B-9082-9A0694DA6125}"/>
            </a:ext>
          </a:extLst>
        </xdr:cNvPr>
        <xdr:cNvSpPr/>
      </xdr:nvSpPr>
      <xdr:spPr bwMode="auto">
        <a:xfrm>
          <a:off x="12763500" y="1571879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88900</xdr:rowOff>
    </xdr:from>
    <xdr:ext cx="1469390" cy="300355"/>
    <xdr:sp macro="" textlink="">
      <xdr:nvSpPr>
        <xdr:cNvPr id="13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6224B68-B952-452A-82DC-DCAE3780EB1B}"/>
            </a:ext>
          </a:extLst>
        </xdr:cNvPr>
        <xdr:cNvSpPr/>
      </xdr:nvSpPr>
      <xdr:spPr bwMode="auto">
        <a:xfrm>
          <a:off x="12763500" y="1571371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230</xdr:row>
      <xdr:rowOff>101600</xdr:rowOff>
    </xdr:from>
    <xdr:ext cx="1469390" cy="311785"/>
    <xdr:sp macro="" textlink="">
      <xdr:nvSpPr>
        <xdr:cNvPr id="13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C5C6F9D-B61E-4B70-A0A4-738A556F03F9}"/>
            </a:ext>
          </a:extLst>
        </xdr:cNvPr>
        <xdr:cNvSpPr/>
      </xdr:nvSpPr>
      <xdr:spPr bwMode="auto">
        <a:xfrm>
          <a:off x="12763500" y="40093265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230</xdr:row>
      <xdr:rowOff>88900</xdr:rowOff>
    </xdr:from>
    <xdr:ext cx="1469390" cy="300355"/>
    <xdr:sp macro="" textlink="">
      <xdr:nvSpPr>
        <xdr:cNvPr id="13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793A9AA-D564-4D3B-9B87-B4BF1FB5F20D}"/>
            </a:ext>
          </a:extLst>
        </xdr:cNvPr>
        <xdr:cNvSpPr/>
      </xdr:nvSpPr>
      <xdr:spPr bwMode="auto">
        <a:xfrm>
          <a:off x="12763500" y="40088185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231</xdr:row>
      <xdr:rowOff>101600</xdr:rowOff>
    </xdr:from>
    <xdr:ext cx="1469390" cy="311785"/>
    <xdr:sp macro="" textlink="">
      <xdr:nvSpPr>
        <xdr:cNvPr id="13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DB74FB0-26A6-4D7E-8884-B98327CAEF3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231</xdr:row>
      <xdr:rowOff>88900</xdr:rowOff>
    </xdr:from>
    <xdr:ext cx="1469390" cy="300355"/>
    <xdr:sp macro="" textlink="">
      <xdr:nvSpPr>
        <xdr:cNvPr id="13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798C397-1F9B-4180-9057-6F1524D24756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232</xdr:row>
      <xdr:rowOff>101600</xdr:rowOff>
    </xdr:from>
    <xdr:ext cx="1469390" cy="311785"/>
    <xdr:sp macro="" textlink="">
      <xdr:nvSpPr>
        <xdr:cNvPr id="13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3D9EAE4-C643-4356-A5E5-816983528968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232</xdr:row>
      <xdr:rowOff>88900</xdr:rowOff>
    </xdr:from>
    <xdr:ext cx="1469390" cy="300355"/>
    <xdr:sp macro="" textlink="">
      <xdr:nvSpPr>
        <xdr:cNvPr id="13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62442E3-C8C9-4E0B-A8C6-3C1B2A236EC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233</xdr:row>
      <xdr:rowOff>101600</xdr:rowOff>
    </xdr:from>
    <xdr:ext cx="1469390" cy="311785"/>
    <xdr:sp macro="" textlink="">
      <xdr:nvSpPr>
        <xdr:cNvPr id="13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C23DB77-7550-4FAC-94BF-8C7FD2BCAE0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233</xdr:row>
      <xdr:rowOff>88900</xdr:rowOff>
    </xdr:from>
    <xdr:ext cx="1469390" cy="300355"/>
    <xdr:sp macro="" textlink="">
      <xdr:nvSpPr>
        <xdr:cNvPr id="13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DCD1D90-CECB-4B89-96A4-BF25F9E09B9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234</xdr:row>
      <xdr:rowOff>101600</xdr:rowOff>
    </xdr:from>
    <xdr:ext cx="1469390" cy="311785"/>
    <xdr:sp macro="" textlink="">
      <xdr:nvSpPr>
        <xdr:cNvPr id="13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3AE45E5-E79B-4921-AA60-FEC6EB51BFA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234</xdr:row>
      <xdr:rowOff>88900</xdr:rowOff>
    </xdr:from>
    <xdr:ext cx="1469390" cy="300355"/>
    <xdr:sp macro="" textlink="">
      <xdr:nvSpPr>
        <xdr:cNvPr id="13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7E41122-616C-4CE3-97C3-B1AD3BA82CE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235</xdr:row>
      <xdr:rowOff>101600</xdr:rowOff>
    </xdr:from>
    <xdr:ext cx="1469390" cy="311785"/>
    <xdr:sp macro="" textlink="">
      <xdr:nvSpPr>
        <xdr:cNvPr id="13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18F35C-B4D4-4FC6-9DF6-12E652678B4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235</xdr:row>
      <xdr:rowOff>88900</xdr:rowOff>
    </xdr:from>
    <xdr:ext cx="1469390" cy="300355"/>
    <xdr:sp macro="" textlink="">
      <xdr:nvSpPr>
        <xdr:cNvPr id="13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504E1E7-B334-446B-9891-1D32DD9924D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236</xdr:row>
      <xdr:rowOff>101600</xdr:rowOff>
    </xdr:from>
    <xdr:ext cx="1469390" cy="311785"/>
    <xdr:sp macro="" textlink="">
      <xdr:nvSpPr>
        <xdr:cNvPr id="13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1A2F581-C7EE-4522-A1EE-7FDF23B7797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236</xdr:row>
      <xdr:rowOff>88900</xdr:rowOff>
    </xdr:from>
    <xdr:ext cx="1469390" cy="300355"/>
    <xdr:sp macro="" textlink="">
      <xdr:nvSpPr>
        <xdr:cNvPr id="13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DC8D55-7527-41AD-9AF5-D5CDB82D097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237</xdr:row>
      <xdr:rowOff>101600</xdr:rowOff>
    </xdr:from>
    <xdr:ext cx="1469390" cy="311785"/>
    <xdr:sp macro="" textlink="">
      <xdr:nvSpPr>
        <xdr:cNvPr id="13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3687B6-784B-4A9E-9850-7B9217CE42C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237</xdr:row>
      <xdr:rowOff>88900</xdr:rowOff>
    </xdr:from>
    <xdr:ext cx="1469390" cy="300355"/>
    <xdr:sp macro="" textlink="">
      <xdr:nvSpPr>
        <xdr:cNvPr id="13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F915509-6AEB-476D-84ED-5683C66948D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238</xdr:row>
      <xdr:rowOff>101600</xdr:rowOff>
    </xdr:from>
    <xdr:ext cx="1469390" cy="311785"/>
    <xdr:sp macro="" textlink="">
      <xdr:nvSpPr>
        <xdr:cNvPr id="13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9DC1647-3DFF-4D4C-BB9B-2F7E34DB49B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238</xdr:row>
      <xdr:rowOff>88900</xdr:rowOff>
    </xdr:from>
    <xdr:ext cx="1469390" cy="300355"/>
    <xdr:sp macro="" textlink="">
      <xdr:nvSpPr>
        <xdr:cNvPr id="13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3CBDA52-D36F-4D38-9E9A-870469FA8DB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239</xdr:row>
      <xdr:rowOff>101600</xdr:rowOff>
    </xdr:from>
    <xdr:ext cx="1469390" cy="311785"/>
    <xdr:sp macro="" textlink="">
      <xdr:nvSpPr>
        <xdr:cNvPr id="13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3481CD4-E719-4F75-ACF2-3C97421A380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239</xdr:row>
      <xdr:rowOff>88900</xdr:rowOff>
    </xdr:from>
    <xdr:ext cx="1469390" cy="300355"/>
    <xdr:sp macro="" textlink="">
      <xdr:nvSpPr>
        <xdr:cNvPr id="13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D7166FF-FD38-472B-844D-3BC5292688E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240</xdr:row>
      <xdr:rowOff>101600</xdr:rowOff>
    </xdr:from>
    <xdr:ext cx="1469390" cy="311785"/>
    <xdr:sp macro="" textlink="">
      <xdr:nvSpPr>
        <xdr:cNvPr id="13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8502CB7-563D-4399-B3A9-B951916F45D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240</xdr:row>
      <xdr:rowOff>88900</xdr:rowOff>
    </xdr:from>
    <xdr:ext cx="1469390" cy="300355"/>
    <xdr:sp macro="" textlink="">
      <xdr:nvSpPr>
        <xdr:cNvPr id="13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64C19B9-27A6-459E-B38D-8F84F9AD01D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241</xdr:row>
      <xdr:rowOff>101600</xdr:rowOff>
    </xdr:from>
    <xdr:ext cx="1469390" cy="311785"/>
    <xdr:sp macro="" textlink="">
      <xdr:nvSpPr>
        <xdr:cNvPr id="13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2BDA181-F812-4CEA-B686-4A19D0DCE03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241</xdr:row>
      <xdr:rowOff>88900</xdr:rowOff>
    </xdr:from>
    <xdr:ext cx="1469390" cy="300355"/>
    <xdr:sp macro="" textlink="">
      <xdr:nvSpPr>
        <xdr:cNvPr id="13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69F54F9-0BA1-42BB-9C6E-20B2F1CFB15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242</xdr:row>
      <xdr:rowOff>101600</xdr:rowOff>
    </xdr:from>
    <xdr:ext cx="1469390" cy="311785"/>
    <xdr:sp macro="" textlink="">
      <xdr:nvSpPr>
        <xdr:cNvPr id="13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E3C48C4-BF85-416D-B567-511454EF038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242</xdr:row>
      <xdr:rowOff>88900</xdr:rowOff>
    </xdr:from>
    <xdr:ext cx="1469390" cy="300355"/>
    <xdr:sp macro="" textlink="">
      <xdr:nvSpPr>
        <xdr:cNvPr id="13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D88BF98-FF30-4260-8B1E-428861C8D82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243</xdr:row>
      <xdr:rowOff>101600</xdr:rowOff>
    </xdr:from>
    <xdr:ext cx="1469390" cy="311785"/>
    <xdr:sp macro="" textlink="">
      <xdr:nvSpPr>
        <xdr:cNvPr id="13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DBF5158-4E12-4A3F-9B45-FB0A45FCCAF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243</xdr:row>
      <xdr:rowOff>88900</xdr:rowOff>
    </xdr:from>
    <xdr:ext cx="1469390" cy="300355"/>
    <xdr:sp macro="" textlink="">
      <xdr:nvSpPr>
        <xdr:cNvPr id="13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8D418AC-82CE-4CEE-ABBB-B3947409285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244</xdr:row>
      <xdr:rowOff>101600</xdr:rowOff>
    </xdr:from>
    <xdr:ext cx="1469390" cy="311785"/>
    <xdr:sp macro="" textlink="">
      <xdr:nvSpPr>
        <xdr:cNvPr id="13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B3F3C8-CD01-44BD-8D80-CB834E896F64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244</xdr:row>
      <xdr:rowOff>88900</xdr:rowOff>
    </xdr:from>
    <xdr:ext cx="1469390" cy="300355"/>
    <xdr:sp macro="" textlink="">
      <xdr:nvSpPr>
        <xdr:cNvPr id="13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BB03D2B-0BD6-4E09-834F-DB99F0D9A59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245</xdr:row>
      <xdr:rowOff>101600</xdr:rowOff>
    </xdr:from>
    <xdr:ext cx="1469390" cy="311785"/>
    <xdr:sp macro="" textlink="">
      <xdr:nvSpPr>
        <xdr:cNvPr id="14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665F5CF-4A47-4972-9A68-4B9D116998F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245</xdr:row>
      <xdr:rowOff>88900</xdr:rowOff>
    </xdr:from>
    <xdr:ext cx="1469390" cy="300355"/>
    <xdr:sp macro="" textlink="">
      <xdr:nvSpPr>
        <xdr:cNvPr id="14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CDBBE0-A891-4766-8B84-558520D44C0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246</xdr:row>
      <xdr:rowOff>101600</xdr:rowOff>
    </xdr:from>
    <xdr:ext cx="1469390" cy="311785"/>
    <xdr:sp macro="" textlink="">
      <xdr:nvSpPr>
        <xdr:cNvPr id="14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D3E7389-1103-4896-AB49-DF043201601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246</xdr:row>
      <xdr:rowOff>88900</xdr:rowOff>
    </xdr:from>
    <xdr:ext cx="1469390" cy="300355"/>
    <xdr:sp macro="" textlink="">
      <xdr:nvSpPr>
        <xdr:cNvPr id="14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492A937-0533-4DBA-A387-1664F132FF1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247</xdr:row>
      <xdr:rowOff>101600</xdr:rowOff>
    </xdr:from>
    <xdr:ext cx="1469390" cy="311785"/>
    <xdr:sp macro="" textlink="">
      <xdr:nvSpPr>
        <xdr:cNvPr id="14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5945A10-5D33-492F-B0BA-09237299AD5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247</xdr:row>
      <xdr:rowOff>88900</xdr:rowOff>
    </xdr:from>
    <xdr:ext cx="1469390" cy="300355"/>
    <xdr:sp macro="" textlink="">
      <xdr:nvSpPr>
        <xdr:cNvPr id="14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0FD23B2-0F2E-4F1F-B13C-BE1FE79377C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248</xdr:row>
      <xdr:rowOff>101600</xdr:rowOff>
    </xdr:from>
    <xdr:ext cx="1469390" cy="311785"/>
    <xdr:sp macro="" textlink="">
      <xdr:nvSpPr>
        <xdr:cNvPr id="14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5ACFA04-3998-47D7-BB48-5E481FF7A98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248</xdr:row>
      <xdr:rowOff>88900</xdr:rowOff>
    </xdr:from>
    <xdr:ext cx="1469390" cy="300355"/>
    <xdr:sp macro="" textlink="">
      <xdr:nvSpPr>
        <xdr:cNvPr id="14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870EF3E-94AD-40D0-82D1-4921B15E29B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249</xdr:row>
      <xdr:rowOff>101600</xdr:rowOff>
    </xdr:from>
    <xdr:ext cx="1469390" cy="311785"/>
    <xdr:sp macro="" textlink="">
      <xdr:nvSpPr>
        <xdr:cNvPr id="14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6D963F6-CD23-4501-82BE-520A733F701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249</xdr:row>
      <xdr:rowOff>88900</xdr:rowOff>
    </xdr:from>
    <xdr:ext cx="1469390" cy="300355"/>
    <xdr:sp macro="" textlink="">
      <xdr:nvSpPr>
        <xdr:cNvPr id="14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2F10B6C-B833-46B4-8889-DC249F7DA1C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250</xdr:row>
      <xdr:rowOff>101600</xdr:rowOff>
    </xdr:from>
    <xdr:ext cx="1469390" cy="311785"/>
    <xdr:sp macro="" textlink="">
      <xdr:nvSpPr>
        <xdr:cNvPr id="14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9E7D15B-4B5D-4681-86E6-3DDD8C3E62A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250</xdr:row>
      <xdr:rowOff>88900</xdr:rowOff>
    </xdr:from>
    <xdr:ext cx="1469390" cy="300355"/>
    <xdr:sp macro="" textlink="">
      <xdr:nvSpPr>
        <xdr:cNvPr id="14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5604D09-1F95-4622-B40B-3BFFC24DB4B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251</xdr:row>
      <xdr:rowOff>101600</xdr:rowOff>
    </xdr:from>
    <xdr:ext cx="1469390" cy="311785"/>
    <xdr:sp macro="" textlink="">
      <xdr:nvSpPr>
        <xdr:cNvPr id="14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B238DFD-5F77-40E1-84AC-B362103253A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251</xdr:row>
      <xdr:rowOff>88900</xdr:rowOff>
    </xdr:from>
    <xdr:ext cx="1469390" cy="300355"/>
    <xdr:sp macro="" textlink="">
      <xdr:nvSpPr>
        <xdr:cNvPr id="14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8197F88-23B7-4E68-80AA-5EDA7B4B39E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252</xdr:row>
      <xdr:rowOff>101600</xdr:rowOff>
    </xdr:from>
    <xdr:ext cx="1469390" cy="311785"/>
    <xdr:sp macro="" textlink="">
      <xdr:nvSpPr>
        <xdr:cNvPr id="14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0D9481B-9D73-447B-9231-E2378DD9B7C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252</xdr:row>
      <xdr:rowOff>88900</xdr:rowOff>
    </xdr:from>
    <xdr:ext cx="1469390" cy="300355"/>
    <xdr:sp macro="" textlink="">
      <xdr:nvSpPr>
        <xdr:cNvPr id="14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71F9155-5DD5-4280-9C4E-27013F3E1547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253</xdr:row>
      <xdr:rowOff>101600</xdr:rowOff>
    </xdr:from>
    <xdr:ext cx="1469390" cy="311785"/>
    <xdr:sp macro="" textlink="">
      <xdr:nvSpPr>
        <xdr:cNvPr id="14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29C8389-18DA-4A76-BCE9-9AD2A01DD13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253</xdr:row>
      <xdr:rowOff>88900</xdr:rowOff>
    </xdr:from>
    <xdr:ext cx="1469390" cy="300355"/>
    <xdr:sp macro="" textlink="">
      <xdr:nvSpPr>
        <xdr:cNvPr id="14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0E08AC1-509B-48F8-AC4B-9D37B51CFA4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254</xdr:row>
      <xdr:rowOff>101600</xdr:rowOff>
    </xdr:from>
    <xdr:ext cx="1469390" cy="311785"/>
    <xdr:sp macro="" textlink="">
      <xdr:nvSpPr>
        <xdr:cNvPr id="14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C370C5A-9032-4EDF-87C2-79CF4AE150E0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254</xdr:row>
      <xdr:rowOff>88900</xdr:rowOff>
    </xdr:from>
    <xdr:ext cx="1469390" cy="300355"/>
    <xdr:sp macro="" textlink="">
      <xdr:nvSpPr>
        <xdr:cNvPr id="14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1A1E5A6-DF5A-40CF-8398-6D7CB85BA01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255</xdr:row>
      <xdr:rowOff>101600</xdr:rowOff>
    </xdr:from>
    <xdr:ext cx="1469390" cy="311785"/>
    <xdr:sp macro="" textlink="">
      <xdr:nvSpPr>
        <xdr:cNvPr id="14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0CA656B-3251-4791-8618-8C4EAD1798D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255</xdr:row>
      <xdr:rowOff>88900</xdr:rowOff>
    </xdr:from>
    <xdr:ext cx="1469390" cy="300355"/>
    <xdr:sp macro="" textlink="">
      <xdr:nvSpPr>
        <xdr:cNvPr id="14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B4267F7-148D-4C56-9BF9-927EFDA7F0D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256</xdr:row>
      <xdr:rowOff>101600</xdr:rowOff>
    </xdr:from>
    <xdr:ext cx="1469390" cy="311785"/>
    <xdr:sp macro="" textlink="">
      <xdr:nvSpPr>
        <xdr:cNvPr id="14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14A966D-7375-4C15-886D-7101E7B3F9A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256</xdr:row>
      <xdr:rowOff>88900</xdr:rowOff>
    </xdr:from>
    <xdr:ext cx="1469390" cy="300355"/>
    <xdr:sp macro="" textlink="">
      <xdr:nvSpPr>
        <xdr:cNvPr id="14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C2EBFD6-B384-444A-A7AA-655120A96B0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257</xdr:row>
      <xdr:rowOff>101600</xdr:rowOff>
    </xdr:from>
    <xdr:ext cx="1469390" cy="311785"/>
    <xdr:sp macro="" textlink="">
      <xdr:nvSpPr>
        <xdr:cNvPr id="14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2E03844-EA4F-4DD7-B399-D5F7C837716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257</xdr:row>
      <xdr:rowOff>88900</xdr:rowOff>
    </xdr:from>
    <xdr:ext cx="1469390" cy="300355"/>
    <xdr:sp macro="" textlink="">
      <xdr:nvSpPr>
        <xdr:cNvPr id="14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F680FD-C8EA-4734-8157-28216905255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258</xdr:row>
      <xdr:rowOff>101600</xdr:rowOff>
    </xdr:from>
    <xdr:ext cx="1469390" cy="311785"/>
    <xdr:sp macro="" textlink="">
      <xdr:nvSpPr>
        <xdr:cNvPr id="14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6EA5EED-1392-4992-A5EC-7F0862E7A000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258</xdr:row>
      <xdr:rowOff>88900</xdr:rowOff>
    </xdr:from>
    <xdr:ext cx="1469390" cy="300355"/>
    <xdr:sp macro="" textlink="">
      <xdr:nvSpPr>
        <xdr:cNvPr id="14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BE72E8-A43D-4E55-9B15-9E159BD6CBD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259</xdr:row>
      <xdr:rowOff>101600</xdr:rowOff>
    </xdr:from>
    <xdr:ext cx="1469390" cy="311785"/>
    <xdr:sp macro="" textlink="">
      <xdr:nvSpPr>
        <xdr:cNvPr id="14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C72725E-6623-452F-A14E-5C38597270C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259</xdr:row>
      <xdr:rowOff>88900</xdr:rowOff>
    </xdr:from>
    <xdr:ext cx="1469390" cy="300355"/>
    <xdr:sp macro="" textlink="">
      <xdr:nvSpPr>
        <xdr:cNvPr id="14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5634410-76AC-44F1-B85E-3D0FAE803A0D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260</xdr:row>
      <xdr:rowOff>101600</xdr:rowOff>
    </xdr:from>
    <xdr:ext cx="1469390" cy="311785"/>
    <xdr:sp macro="" textlink="">
      <xdr:nvSpPr>
        <xdr:cNvPr id="14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A0A27B5-D1DA-4615-9742-D8DA52C8678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260</xdr:row>
      <xdr:rowOff>88900</xdr:rowOff>
    </xdr:from>
    <xdr:ext cx="1469390" cy="300355"/>
    <xdr:sp macro="" textlink="">
      <xdr:nvSpPr>
        <xdr:cNvPr id="14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B7E652D-A763-4B04-B820-C0011F615F8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261</xdr:row>
      <xdr:rowOff>101600</xdr:rowOff>
    </xdr:from>
    <xdr:ext cx="1469390" cy="311785"/>
    <xdr:sp macro="" textlink="">
      <xdr:nvSpPr>
        <xdr:cNvPr id="14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0D65537-BB20-416B-8DC6-0F82C205403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261</xdr:row>
      <xdr:rowOff>88900</xdr:rowOff>
    </xdr:from>
    <xdr:ext cx="1469390" cy="300355"/>
    <xdr:sp macro="" textlink="">
      <xdr:nvSpPr>
        <xdr:cNvPr id="14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70D08B9-D7F3-4682-AAB0-FBCE53DDDD27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F36DBDA-4145-4F55-A258-141199FBBF0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128662D-F287-4299-AA40-B9FB8D3960B4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E132D75-1B67-4BD9-AB97-9E97F9CB77D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2B7C41D-00E5-42FA-A05C-40A7518936E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8484201-CADA-40E3-902F-043D6C7BFF2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BFE2486-6712-484D-9A4A-632D5FDC551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9A9944D-D464-4FD5-A560-F984E16100E1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C69669B-4837-45DF-94AB-757B0804837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A4D52C5-8FBE-4CB9-B0F6-3F38F34D42C1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42D8DD0-5460-4C1E-90AB-3DAB8EEED0FC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556911-D3A3-4405-A2AB-400F5A801A0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08B6D7-2DFF-415B-B1D9-4D429689B2F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3C96297-DF8E-4797-919E-28E15EC240A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CDBA5C2-3FFD-4C5B-A393-F9817EC9F9F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4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E18E0B1-4E1B-4921-97C6-C241116321B1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4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33371AC-9E61-427E-B96E-418D8CA1D72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101600</xdr:rowOff>
    </xdr:from>
    <xdr:ext cx="1469390" cy="311785"/>
    <xdr:sp macro="" textlink="">
      <xdr:nvSpPr>
        <xdr:cNvPr id="14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C7D35EB-C9C7-4C09-A353-5A56356D987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88900</xdr:rowOff>
    </xdr:from>
    <xdr:ext cx="1469390" cy="300355"/>
    <xdr:sp macro="" textlink="">
      <xdr:nvSpPr>
        <xdr:cNvPr id="14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B1330F8-5DAC-46D4-B6BE-324F43F22316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263</xdr:row>
      <xdr:rowOff>101600</xdr:rowOff>
    </xdr:from>
    <xdr:ext cx="1469390" cy="311785"/>
    <xdr:sp macro="" textlink="">
      <xdr:nvSpPr>
        <xdr:cNvPr id="14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3C71D32-D4A4-4436-8EFC-4FA6466A956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263</xdr:row>
      <xdr:rowOff>88900</xdr:rowOff>
    </xdr:from>
    <xdr:ext cx="1469390" cy="300355"/>
    <xdr:sp macro="" textlink="">
      <xdr:nvSpPr>
        <xdr:cNvPr id="14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E3BCA96-1DA1-4D47-8E31-C0D8731F15A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264</xdr:row>
      <xdr:rowOff>101600</xdr:rowOff>
    </xdr:from>
    <xdr:ext cx="1469390" cy="311785"/>
    <xdr:sp macro="" textlink="">
      <xdr:nvSpPr>
        <xdr:cNvPr id="14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1FBDE1-DE29-4731-8F3B-8C3F92D72A0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264</xdr:row>
      <xdr:rowOff>88900</xdr:rowOff>
    </xdr:from>
    <xdr:ext cx="1469390" cy="300355"/>
    <xdr:sp macro="" textlink="">
      <xdr:nvSpPr>
        <xdr:cNvPr id="14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6015760-CA06-4D38-9895-045B4A4C82A4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11785"/>
    <xdr:sp macro="" textlink="">
      <xdr:nvSpPr>
        <xdr:cNvPr id="14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A57E8B9-56B1-4D59-9E54-1ABC4949314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00355"/>
    <xdr:sp macro="" textlink="">
      <xdr:nvSpPr>
        <xdr:cNvPr id="14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B9ED407-0F7B-4462-8A4E-04ADB82A18D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11785"/>
    <xdr:sp macro="" textlink="">
      <xdr:nvSpPr>
        <xdr:cNvPr id="14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497B270-5E0D-4E01-A558-FA8A5E46FE0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00355"/>
    <xdr:sp macro="" textlink="">
      <xdr:nvSpPr>
        <xdr:cNvPr id="14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848118B-06AB-4925-8A61-21C81DDD2B2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101600</xdr:rowOff>
    </xdr:from>
    <xdr:ext cx="1469390" cy="311785"/>
    <xdr:sp macro="" textlink="">
      <xdr:nvSpPr>
        <xdr:cNvPr id="14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B404870-5357-4D8F-A949-2F2F03F10DF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88900</xdr:rowOff>
    </xdr:from>
    <xdr:ext cx="1469390" cy="300355"/>
    <xdr:sp macro="" textlink="">
      <xdr:nvSpPr>
        <xdr:cNvPr id="14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17BFED1-C55E-4D19-8391-55820197F21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266</xdr:row>
      <xdr:rowOff>101600</xdr:rowOff>
    </xdr:from>
    <xdr:ext cx="1469390" cy="311785"/>
    <xdr:sp macro="" textlink="">
      <xdr:nvSpPr>
        <xdr:cNvPr id="14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52E7D66-BF73-4837-BF31-4551AC948D9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266</xdr:row>
      <xdr:rowOff>88900</xdr:rowOff>
    </xdr:from>
    <xdr:ext cx="1469390" cy="300355"/>
    <xdr:sp macro="" textlink="">
      <xdr:nvSpPr>
        <xdr:cNvPr id="14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ED4C537-663E-4E8E-BDB8-29D0EE245F6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267</xdr:row>
      <xdr:rowOff>101600</xdr:rowOff>
    </xdr:from>
    <xdr:ext cx="1469390" cy="311785"/>
    <xdr:sp macro="" textlink="">
      <xdr:nvSpPr>
        <xdr:cNvPr id="14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53693EB-CC5C-413C-957C-A519751EB41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267</xdr:row>
      <xdr:rowOff>88900</xdr:rowOff>
    </xdr:from>
    <xdr:ext cx="1469390" cy="300355"/>
    <xdr:sp macro="" textlink="">
      <xdr:nvSpPr>
        <xdr:cNvPr id="14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A07ECCD-9732-40D4-A052-191EDDE8ACB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268</xdr:row>
      <xdr:rowOff>101600</xdr:rowOff>
    </xdr:from>
    <xdr:ext cx="1469390" cy="311785"/>
    <xdr:sp macro="" textlink="">
      <xdr:nvSpPr>
        <xdr:cNvPr id="14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1475C18-DC13-42C5-BB38-C17158B0A8C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268</xdr:row>
      <xdr:rowOff>88900</xdr:rowOff>
    </xdr:from>
    <xdr:ext cx="1469390" cy="300355"/>
    <xdr:sp macro="" textlink="">
      <xdr:nvSpPr>
        <xdr:cNvPr id="14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2427145-88F8-49AD-9995-D5EBB3ABA61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269</xdr:row>
      <xdr:rowOff>101600</xdr:rowOff>
    </xdr:from>
    <xdr:ext cx="1469390" cy="311785"/>
    <xdr:sp macro="" textlink="">
      <xdr:nvSpPr>
        <xdr:cNvPr id="14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BE9AB14-BEDE-40E1-8301-8E1D2BFD3C7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269</xdr:row>
      <xdr:rowOff>88900</xdr:rowOff>
    </xdr:from>
    <xdr:ext cx="1469390" cy="300355"/>
    <xdr:sp macro="" textlink="">
      <xdr:nvSpPr>
        <xdr:cNvPr id="14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C359B50-C3AD-4B33-B16A-E088D65EB70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270</xdr:row>
      <xdr:rowOff>101600</xdr:rowOff>
    </xdr:from>
    <xdr:ext cx="1469390" cy="311785"/>
    <xdr:sp macro="" textlink="">
      <xdr:nvSpPr>
        <xdr:cNvPr id="14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1592417-A093-4CD0-B91D-347ADD1C2C6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270</xdr:row>
      <xdr:rowOff>88900</xdr:rowOff>
    </xdr:from>
    <xdr:ext cx="1469390" cy="300355"/>
    <xdr:sp macro="" textlink="">
      <xdr:nvSpPr>
        <xdr:cNvPr id="14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189023C-5212-4E3F-AA61-3F40ADD80A5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271</xdr:row>
      <xdr:rowOff>101600</xdr:rowOff>
    </xdr:from>
    <xdr:ext cx="1469390" cy="311785"/>
    <xdr:sp macro="" textlink="">
      <xdr:nvSpPr>
        <xdr:cNvPr id="14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2DC9EEE-333A-47A0-9619-C94C0B29850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271</xdr:row>
      <xdr:rowOff>88900</xdr:rowOff>
    </xdr:from>
    <xdr:ext cx="1469390" cy="300355"/>
    <xdr:sp macro="" textlink="">
      <xdr:nvSpPr>
        <xdr:cNvPr id="14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9BE2ECF-91FB-4829-9D58-AD61414729C7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272</xdr:row>
      <xdr:rowOff>101600</xdr:rowOff>
    </xdr:from>
    <xdr:ext cx="1469390" cy="311785"/>
    <xdr:sp macro="" textlink="">
      <xdr:nvSpPr>
        <xdr:cNvPr id="14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934EC33-528C-4C65-B404-CF11D3695F1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272</xdr:row>
      <xdr:rowOff>88900</xdr:rowOff>
    </xdr:from>
    <xdr:ext cx="1469390" cy="300355"/>
    <xdr:sp macro="" textlink="">
      <xdr:nvSpPr>
        <xdr:cNvPr id="14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C585C1B-6CE8-4584-B77B-6DF8AE35DF1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273</xdr:row>
      <xdr:rowOff>101600</xdr:rowOff>
    </xdr:from>
    <xdr:ext cx="1469390" cy="311785"/>
    <xdr:sp macro="" textlink="">
      <xdr:nvSpPr>
        <xdr:cNvPr id="14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17ACB1A-9910-4F3F-A95E-C1B0CF20729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273</xdr:row>
      <xdr:rowOff>88900</xdr:rowOff>
    </xdr:from>
    <xdr:ext cx="1469390" cy="300355"/>
    <xdr:sp macro="" textlink="">
      <xdr:nvSpPr>
        <xdr:cNvPr id="14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F6942C0-BC3B-445B-9B62-69540A96BCF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274</xdr:row>
      <xdr:rowOff>101600</xdr:rowOff>
    </xdr:from>
    <xdr:ext cx="1469390" cy="311785"/>
    <xdr:sp macro="" textlink="">
      <xdr:nvSpPr>
        <xdr:cNvPr id="14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B36E6E2-B27D-4DAD-8FFE-3639841DC9A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274</xdr:row>
      <xdr:rowOff>88900</xdr:rowOff>
    </xdr:from>
    <xdr:ext cx="1469390" cy="300355"/>
    <xdr:sp macro="" textlink="">
      <xdr:nvSpPr>
        <xdr:cNvPr id="14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F44B85C-4C41-40B7-B485-D0CBD7C5697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275</xdr:row>
      <xdr:rowOff>101600</xdr:rowOff>
    </xdr:from>
    <xdr:ext cx="1469390" cy="311785"/>
    <xdr:sp macro="" textlink="">
      <xdr:nvSpPr>
        <xdr:cNvPr id="14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5BDE5A4-F06F-4938-B77B-88F1C62EE9C6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275</xdr:row>
      <xdr:rowOff>88900</xdr:rowOff>
    </xdr:from>
    <xdr:ext cx="1469390" cy="300355"/>
    <xdr:sp macro="" textlink="">
      <xdr:nvSpPr>
        <xdr:cNvPr id="14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F6140C2-D9CA-4D58-B767-12DDA3B259F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A27BAF1-A437-499F-92F4-3531A013E73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B828D8-D244-4C9D-82D7-EA064F0CE9E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9EEADDA-0F42-422D-8F61-173AC83CFEE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E9EA30D-803D-4839-B3A7-278E2468FB7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4750FDA-ECA0-479B-9814-1D452382F5E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840E34F-7BC9-4642-824A-5B829CB8B5B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109367B-7054-4766-9405-4581ED3811C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A1F5AE-8FBD-468E-8EC9-F815E1C9A2D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F8C28D7-0744-40DA-A590-21C8C575346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6DE94C6-08E6-4EB4-BB0C-4484C124162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5A567C-CCC4-4839-90F5-A395D58EA84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8B413D8-5085-440E-B37A-279C19AA27A7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4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B10FCFC-39D6-4165-BF9A-AF3DA4D5833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4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62EC5D8-1FFF-4F61-8467-E520265382B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101600</xdr:rowOff>
    </xdr:from>
    <xdr:ext cx="1469390" cy="311785"/>
    <xdr:sp macro="" textlink="">
      <xdr:nvSpPr>
        <xdr:cNvPr id="14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F45D237-270F-4798-8059-3066095C5A2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88900</xdr:rowOff>
    </xdr:from>
    <xdr:ext cx="1469390" cy="300355"/>
    <xdr:sp macro="" textlink="">
      <xdr:nvSpPr>
        <xdr:cNvPr id="14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1529A4-8F4B-43A8-B4A3-910ED0B2C9C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101600</xdr:rowOff>
    </xdr:from>
    <xdr:ext cx="1469390" cy="311785"/>
    <xdr:sp macro="" textlink="">
      <xdr:nvSpPr>
        <xdr:cNvPr id="14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686512D-8546-4228-98EF-EE0AAACD543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88900</xdr:rowOff>
    </xdr:from>
    <xdr:ext cx="1469390" cy="300355"/>
    <xdr:sp macro="" textlink="">
      <xdr:nvSpPr>
        <xdr:cNvPr id="14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8C0D00B-30FC-4257-A68A-DD6DC23698E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101600</xdr:rowOff>
    </xdr:from>
    <xdr:ext cx="1469390" cy="311785"/>
    <xdr:sp macro="" textlink="">
      <xdr:nvSpPr>
        <xdr:cNvPr id="15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8BFCFE-DDDE-4910-86EA-DD244BC0F59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88900</xdr:rowOff>
    </xdr:from>
    <xdr:ext cx="1469390" cy="300355"/>
    <xdr:sp macro="" textlink="">
      <xdr:nvSpPr>
        <xdr:cNvPr id="15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1F21F50-EB1B-4CFC-B52A-A1BE003352F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101600</xdr:rowOff>
    </xdr:from>
    <xdr:ext cx="1469390" cy="311785"/>
    <xdr:sp macro="" textlink="">
      <xdr:nvSpPr>
        <xdr:cNvPr id="15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3D858FC-11FD-4E28-A87F-7B36BCD26E1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88900</xdr:rowOff>
    </xdr:from>
    <xdr:ext cx="1469390" cy="300355"/>
    <xdr:sp macro="" textlink="">
      <xdr:nvSpPr>
        <xdr:cNvPr id="15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5A849D8-3269-4355-8A1E-B358F552BD8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101600</xdr:rowOff>
    </xdr:from>
    <xdr:ext cx="1469390" cy="311785"/>
    <xdr:sp macro="" textlink="">
      <xdr:nvSpPr>
        <xdr:cNvPr id="15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0DBB8EA-4CE0-4B33-8025-39340B47C11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88900</xdr:rowOff>
    </xdr:from>
    <xdr:ext cx="1469390" cy="300355"/>
    <xdr:sp macro="" textlink="">
      <xdr:nvSpPr>
        <xdr:cNvPr id="15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F7CF1E9-A494-4782-8AC1-573EED0170E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101600</xdr:rowOff>
    </xdr:from>
    <xdr:ext cx="1469390" cy="311785"/>
    <xdr:sp macro="" textlink="">
      <xdr:nvSpPr>
        <xdr:cNvPr id="15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5508951-3D7F-4160-BD78-F70446DC4A1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88900</xdr:rowOff>
    </xdr:from>
    <xdr:ext cx="1469390" cy="300355"/>
    <xdr:sp macro="" textlink="">
      <xdr:nvSpPr>
        <xdr:cNvPr id="15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9D1104F-CB7C-4ABE-AADC-42BD3609210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101600</xdr:rowOff>
    </xdr:from>
    <xdr:ext cx="1469390" cy="311785"/>
    <xdr:sp macro="" textlink="">
      <xdr:nvSpPr>
        <xdr:cNvPr id="15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3CBD33B-97C9-47BD-8FEA-3AEB63B6CA0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88900</xdr:rowOff>
    </xdr:from>
    <xdr:ext cx="1469390" cy="300355"/>
    <xdr:sp macro="" textlink="">
      <xdr:nvSpPr>
        <xdr:cNvPr id="15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B036ECD-A9BA-4273-9C92-CFAFC1D28CF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101600</xdr:rowOff>
    </xdr:from>
    <xdr:ext cx="1469390" cy="311785"/>
    <xdr:sp macro="" textlink="">
      <xdr:nvSpPr>
        <xdr:cNvPr id="15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9B1AD99-9C57-457A-8E43-F4A44BBFF6F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88900</xdr:rowOff>
    </xdr:from>
    <xdr:ext cx="1469390" cy="300355"/>
    <xdr:sp macro="" textlink="">
      <xdr:nvSpPr>
        <xdr:cNvPr id="15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B1B3F76-2390-4E7B-A1A3-456D70BEEC1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101600</xdr:rowOff>
    </xdr:from>
    <xdr:ext cx="1469390" cy="311785"/>
    <xdr:sp macro="" textlink="">
      <xdr:nvSpPr>
        <xdr:cNvPr id="15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7A89981-7E38-4D3A-8074-E8F6833BB4B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88900</xdr:rowOff>
    </xdr:from>
    <xdr:ext cx="1469390" cy="300355"/>
    <xdr:sp macro="" textlink="">
      <xdr:nvSpPr>
        <xdr:cNvPr id="15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B9BE170-F475-4F32-A38E-60E9057C621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101600</xdr:rowOff>
    </xdr:from>
    <xdr:ext cx="1469390" cy="311785"/>
    <xdr:sp macro="" textlink="">
      <xdr:nvSpPr>
        <xdr:cNvPr id="15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124C83-C898-4EB4-B36D-4D6804AB2A5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88900</xdr:rowOff>
    </xdr:from>
    <xdr:ext cx="1469390" cy="300355"/>
    <xdr:sp macro="" textlink="">
      <xdr:nvSpPr>
        <xdr:cNvPr id="15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6A05580-6605-43FF-A6F2-E6EC1922A22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101600</xdr:rowOff>
    </xdr:from>
    <xdr:ext cx="1469390" cy="311785"/>
    <xdr:sp macro="" textlink="">
      <xdr:nvSpPr>
        <xdr:cNvPr id="15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8FB89D1-FCEA-4E93-8480-A14FD27CE10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88900</xdr:rowOff>
    </xdr:from>
    <xdr:ext cx="1469390" cy="300355"/>
    <xdr:sp macro="" textlink="">
      <xdr:nvSpPr>
        <xdr:cNvPr id="15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066D3B1-49F8-41CC-8CD4-FD747B1C7DF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101600</xdr:rowOff>
    </xdr:from>
    <xdr:ext cx="1469390" cy="311785"/>
    <xdr:sp macro="" textlink="">
      <xdr:nvSpPr>
        <xdr:cNvPr id="15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7ECEA8E-462C-4A23-89A1-E806459C405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88900</xdr:rowOff>
    </xdr:from>
    <xdr:ext cx="1469390" cy="300355"/>
    <xdr:sp macro="" textlink="">
      <xdr:nvSpPr>
        <xdr:cNvPr id="15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D82456B-B76D-4E29-B83B-58FFBB34FA3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101600</xdr:rowOff>
    </xdr:from>
    <xdr:ext cx="1469390" cy="311785"/>
    <xdr:sp macro="" textlink="">
      <xdr:nvSpPr>
        <xdr:cNvPr id="15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80D8B35-496D-4085-B187-C861E202CD7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88900</xdr:rowOff>
    </xdr:from>
    <xdr:ext cx="1469390" cy="300355"/>
    <xdr:sp macro="" textlink="">
      <xdr:nvSpPr>
        <xdr:cNvPr id="15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486B1AA-C9A0-4128-8E3D-54E53FDDBE1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101600</xdr:rowOff>
    </xdr:from>
    <xdr:ext cx="1469390" cy="311785"/>
    <xdr:sp macro="" textlink="">
      <xdr:nvSpPr>
        <xdr:cNvPr id="15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CB518E5-19B6-42BF-9112-BE63EBA8ED1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88900</xdr:rowOff>
    </xdr:from>
    <xdr:ext cx="1469390" cy="300355"/>
    <xdr:sp macro="" textlink="">
      <xdr:nvSpPr>
        <xdr:cNvPr id="15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14BFA7B-3F80-4E51-B808-5A64FB9D7C6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101600</xdr:rowOff>
    </xdr:from>
    <xdr:ext cx="1469390" cy="311785"/>
    <xdr:sp macro="" textlink="">
      <xdr:nvSpPr>
        <xdr:cNvPr id="15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C2EC147-24BD-4F0D-9D95-F0E9637BAAF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88900</xdr:rowOff>
    </xdr:from>
    <xdr:ext cx="1469390" cy="300355"/>
    <xdr:sp macro="" textlink="">
      <xdr:nvSpPr>
        <xdr:cNvPr id="15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2B26F69-8D50-4EF0-A1F9-CED584976AD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101600</xdr:rowOff>
    </xdr:from>
    <xdr:ext cx="1469390" cy="311785"/>
    <xdr:sp macro="" textlink="">
      <xdr:nvSpPr>
        <xdr:cNvPr id="15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FB5D023-165C-4B13-9267-C6F339F3AA9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88900</xdr:rowOff>
    </xdr:from>
    <xdr:ext cx="1469390" cy="300355"/>
    <xdr:sp macro="" textlink="">
      <xdr:nvSpPr>
        <xdr:cNvPr id="15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7031BFD-5C87-464F-8F8A-0376730F642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101600</xdr:rowOff>
    </xdr:from>
    <xdr:ext cx="1469390" cy="311785"/>
    <xdr:sp macro="" textlink="">
      <xdr:nvSpPr>
        <xdr:cNvPr id="15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1EC454D-8318-45BA-AE5C-3F7A52DBD42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88900</xdr:rowOff>
    </xdr:from>
    <xdr:ext cx="1469390" cy="300355"/>
    <xdr:sp macro="" textlink="">
      <xdr:nvSpPr>
        <xdr:cNvPr id="15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E5E8881-6DF5-46B6-8358-D5B4E6C377A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101600</xdr:rowOff>
    </xdr:from>
    <xdr:ext cx="1469390" cy="311785"/>
    <xdr:sp macro="" textlink="">
      <xdr:nvSpPr>
        <xdr:cNvPr id="15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D78276-78DE-45E3-9E28-6F87C0A3164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88900</xdr:rowOff>
    </xdr:from>
    <xdr:ext cx="1469390" cy="300355"/>
    <xdr:sp macro="" textlink="">
      <xdr:nvSpPr>
        <xdr:cNvPr id="15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9D8DA54-0613-4BE0-9EE5-1A896D00DDE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101600</xdr:rowOff>
    </xdr:from>
    <xdr:ext cx="1469390" cy="311785"/>
    <xdr:sp macro="" textlink="">
      <xdr:nvSpPr>
        <xdr:cNvPr id="15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709026-0BBD-42E4-8A1E-19F62737F78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88900</xdr:rowOff>
    </xdr:from>
    <xdr:ext cx="1469390" cy="300355"/>
    <xdr:sp macro="" textlink="">
      <xdr:nvSpPr>
        <xdr:cNvPr id="15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045B987-F4CD-4ECA-B0B7-9221BC4911B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101600</xdr:rowOff>
    </xdr:from>
    <xdr:ext cx="1469390" cy="311785"/>
    <xdr:sp macro="" textlink="">
      <xdr:nvSpPr>
        <xdr:cNvPr id="15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0A5B0AA-43EB-48AD-95E1-934A34555DB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88900</xdr:rowOff>
    </xdr:from>
    <xdr:ext cx="1469390" cy="300355"/>
    <xdr:sp macro="" textlink="">
      <xdr:nvSpPr>
        <xdr:cNvPr id="15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A1719E-24E8-40FA-8CF5-103518EBD6F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101600</xdr:rowOff>
    </xdr:from>
    <xdr:ext cx="1469390" cy="311785"/>
    <xdr:sp macro="" textlink="">
      <xdr:nvSpPr>
        <xdr:cNvPr id="15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5989E13-D969-4289-B298-25425490005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88900</xdr:rowOff>
    </xdr:from>
    <xdr:ext cx="1469390" cy="300355"/>
    <xdr:sp macro="" textlink="">
      <xdr:nvSpPr>
        <xdr:cNvPr id="15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18F3DBE-3CA8-41B2-90AC-8791A649C8B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101600</xdr:rowOff>
    </xdr:from>
    <xdr:ext cx="1469390" cy="311785"/>
    <xdr:sp macro="" textlink="">
      <xdr:nvSpPr>
        <xdr:cNvPr id="15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8A29980-A8D7-425D-A0DC-F69D88B2A6D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88900</xdr:rowOff>
    </xdr:from>
    <xdr:ext cx="1469390" cy="300355"/>
    <xdr:sp macro="" textlink="">
      <xdr:nvSpPr>
        <xdr:cNvPr id="15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4086E96-C0F1-49CE-AD23-077EC05D9AC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101600</xdr:rowOff>
    </xdr:from>
    <xdr:ext cx="1469390" cy="311785"/>
    <xdr:sp macro="" textlink="">
      <xdr:nvSpPr>
        <xdr:cNvPr id="15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2996E49-66D1-4E6B-921F-744DF83CCEC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88900</xdr:rowOff>
    </xdr:from>
    <xdr:ext cx="1469390" cy="300355"/>
    <xdr:sp macro="" textlink="">
      <xdr:nvSpPr>
        <xdr:cNvPr id="15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4204176-B923-41FA-B710-CDACADC79BC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101600</xdr:rowOff>
    </xdr:from>
    <xdr:ext cx="1469390" cy="311785"/>
    <xdr:sp macro="" textlink="">
      <xdr:nvSpPr>
        <xdr:cNvPr id="15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4DFBF98-97FF-48E7-8918-3C6CE83C453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88900</xdr:rowOff>
    </xdr:from>
    <xdr:ext cx="1469390" cy="300355"/>
    <xdr:sp macro="" textlink="">
      <xdr:nvSpPr>
        <xdr:cNvPr id="15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8B4B07B-716E-42F2-B7C5-1F5635A093D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101600</xdr:rowOff>
    </xdr:from>
    <xdr:ext cx="1469390" cy="311785"/>
    <xdr:sp macro="" textlink="">
      <xdr:nvSpPr>
        <xdr:cNvPr id="15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805514D-BA0F-41D3-9D02-EE213E0BF68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88900</xdr:rowOff>
    </xdr:from>
    <xdr:ext cx="1469390" cy="300355"/>
    <xdr:sp macro="" textlink="">
      <xdr:nvSpPr>
        <xdr:cNvPr id="15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EB7CD6E-77F5-46BC-B0A0-4978541CC9D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101600</xdr:rowOff>
    </xdr:from>
    <xdr:ext cx="1469390" cy="311785"/>
    <xdr:sp macro="" textlink="">
      <xdr:nvSpPr>
        <xdr:cNvPr id="15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377E62B-5F17-4A49-BEFA-B5BDF7AD801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88900</xdr:rowOff>
    </xdr:from>
    <xdr:ext cx="1469390" cy="300355"/>
    <xdr:sp macro="" textlink="">
      <xdr:nvSpPr>
        <xdr:cNvPr id="15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B80A965-01B5-48B2-A41F-390270D5883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101600</xdr:rowOff>
    </xdr:from>
    <xdr:ext cx="1469390" cy="311785"/>
    <xdr:sp macro="" textlink="">
      <xdr:nvSpPr>
        <xdr:cNvPr id="15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A40F41A-B234-4B8A-B4FD-82DAA47C038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88900</xdr:rowOff>
    </xdr:from>
    <xdr:ext cx="1469390" cy="300355"/>
    <xdr:sp macro="" textlink="">
      <xdr:nvSpPr>
        <xdr:cNvPr id="15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7C6E986-EC12-4448-8FBF-AD277E52297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101600</xdr:rowOff>
    </xdr:from>
    <xdr:ext cx="1469390" cy="311785"/>
    <xdr:sp macro="" textlink="">
      <xdr:nvSpPr>
        <xdr:cNvPr id="15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A5E5D9A-EA96-47A6-96A9-774280877BB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88900</xdr:rowOff>
    </xdr:from>
    <xdr:ext cx="1469390" cy="300355"/>
    <xdr:sp macro="" textlink="">
      <xdr:nvSpPr>
        <xdr:cNvPr id="15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D5800BD-F493-43A5-9E26-A92A194914C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101600</xdr:rowOff>
    </xdr:from>
    <xdr:ext cx="1469390" cy="311785"/>
    <xdr:sp macro="" textlink="">
      <xdr:nvSpPr>
        <xdr:cNvPr id="15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63E9FFD-52CD-443E-B612-671B675E7AC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88900</xdr:rowOff>
    </xdr:from>
    <xdr:ext cx="1469390" cy="300355"/>
    <xdr:sp macro="" textlink="">
      <xdr:nvSpPr>
        <xdr:cNvPr id="15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543C7B2-4E2F-497D-93E9-B6FA50BB9D8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101600</xdr:rowOff>
    </xdr:from>
    <xdr:ext cx="1469390" cy="311785"/>
    <xdr:sp macro="" textlink="">
      <xdr:nvSpPr>
        <xdr:cNvPr id="15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226AC1A-503F-4132-8253-9EB2F95D1D8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88900</xdr:rowOff>
    </xdr:from>
    <xdr:ext cx="1469390" cy="300355"/>
    <xdr:sp macro="" textlink="">
      <xdr:nvSpPr>
        <xdr:cNvPr id="15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9C72E33-C8B7-4BF9-AEFA-EE9AB3A5E11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101600</xdr:rowOff>
    </xdr:from>
    <xdr:ext cx="1469390" cy="311785"/>
    <xdr:sp macro="" textlink="">
      <xdr:nvSpPr>
        <xdr:cNvPr id="15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AB25D27-2C20-4ADA-9D4E-CC4A1E77EC0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88900</xdr:rowOff>
    </xdr:from>
    <xdr:ext cx="1469390" cy="300355"/>
    <xdr:sp macro="" textlink="">
      <xdr:nvSpPr>
        <xdr:cNvPr id="15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C7A6B76-502F-47E7-97F0-3A37E347E90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8C1D982-D919-477A-B169-43C1E3BAD19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0B52FA8-09E9-4426-8DC9-76ED60A14A6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E2BA307-14B2-4F79-8C05-D496916B575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9634E97-AC26-42D3-9DC5-D551E21CC9C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52DC475-59C1-471D-86C5-89D0BAD4A85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5784EAE-70BC-42BC-84EB-C880F9161ED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F9C4F2D-8216-4A13-9E45-BD0893E1468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E3FA1D2-2A9A-4F2D-B5D4-DEE4C04AC82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63295E6-0852-4576-B4FF-40FFD8CFD83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401509D-A4A0-42EA-AF48-18F5105B6DE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636624-6C82-4C54-A5D5-A7814212AE6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F1A887A-2CE8-431E-8ECE-5FFADDF03AC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70BE49D-010B-438F-8F85-8D9D4A1B7EB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85DFD49-5DFC-4180-8E54-92892512B09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5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35D6282-C526-4070-A141-BF271718011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5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088791D-0CC1-43B1-8FF8-143DEDB366A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101600</xdr:rowOff>
    </xdr:from>
    <xdr:ext cx="1469390" cy="311785"/>
    <xdr:sp macro="" textlink="">
      <xdr:nvSpPr>
        <xdr:cNvPr id="15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137B6CA-DE1B-47BB-88A4-373A4FCB266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88900</xdr:rowOff>
    </xdr:from>
    <xdr:ext cx="1469390" cy="300355"/>
    <xdr:sp macro="" textlink="">
      <xdr:nvSpPr>
        <xdr:cNvPr id="15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01FC5EF-6C35-449B-B7FC-FFB21FF778F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101600</xdr:rowOff>
    </xdr:from>
    <xdr:ext cx="1469390" cy="311785"/>
    <xdr:sp macro="" textlink="">
      <xdr:nvSpPr>
        <xdr:cNvPr id="15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9C2B760-303D-40CB-A531-C675221B90B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88900</xdr:rowOff>
    </xdr:from>
    <xdr:ext cx="1469390" cy="300355"/>
    <xdr:sp macro="" textlink="">
      <xdr:nvSpPr>
        <xdr:cNvPr id="15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27CEE17-7FE1-4B2D-BC15-B7AFA4D26F2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101600</xdr:rowOff>
    </xdr:from>
    <xdr:ext cx="1469390" cy="311785"/>
    <xdr:sp macro="" textlink="">
      <xdr:nvSpPr>
        <xdr:cNvPr id="15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C606CF8-DF25-4417-86C6-CEB7A2E152E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88900</xdr:rowOff>
    </xdr:from>
    <xdr:ext cx="1469390" cy="300355"/>
    <xdr:sp macro="" textlink="">
      <xdr:nvSpPr>
        <xdr:cNvPr id="15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FAB2F9D-9F50-4CB0-B988-623CB597B03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101600</xdr:rowOff>
    </xdr:from>
    <xdr:ext cx="1469390" cy="311785"/>
    <xdr:sp macro="" textlink="">
      <xdr:nvSpPr>
        <xdr:cNvPr id="15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382D641-30A9-486F-AA05-36BE8952A2D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88900</xdr:rowOff>
    </xdr:from>
    <xdr:ext cx="1469390" cy="300355"/>
    <xdr:sp macro="" textlink="">
      <xdr:nvSpPr>
        <xdr:cNvPr id="15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4659388-C1BA-4EA7-94BF-816123D80F9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101600</xdr:rowOff>
    </xdr:from>
    <xdr:ext cx="1469390" cy="311785"/>
    <xdr:sp macro="" textlink="">
      <xdr:nvSpPr>
        <xdr:cNvPr id="15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EEBB28-7F89-43FB-8EDC-100198527FF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88900</xdr:rowOff>
    </xdr:from>
    <xdr:ext cx="1469390" cy="300355"/>
    <xdr:sp macro="" textlink="">
      <xdr:nvSpPr>
        <xdr:cNvPr id="15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A9350CA-ACEB-4928-A96D-A1C61D442EA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11785"/>
    <xdr:sp macro="" textlink="">
      <xdr:nvSpPr>
        <xdr:cNvPr id="15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CE558C-C472-49C2-B2EE-0A42C16BFA4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00355"/>
    <xdr:sp macro="" textlink="">
      <xdr:nvSpPr>
        <xdr:cNvPr id="15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07D971F-B48B-44B0-ABD5-E91434773BA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101600</xdr:rowOff>
    </xdr:from>
    <xdr:ext cx="1469390" cy="311785"/>
    <xdr:sp macro="" textlink="">
      <xdr:nvSpPr>
        <xdr:cNvPr id="15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B6A4C37-C51B-4CAD-A840-617DC198F77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88900</xdr:rowOff>
    </xdr:from>
    <xdr:ext cx="1469390" cy="300355"/>
    <xdr:sp macro="" textlink="">
      <xdr:nvSpPr>
        <xdr:cNvPr id="15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C6DFF2-ACF2-4B62-9199-E7D0FA82700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101600</xdr:rowOff>
    </xdr:from>
    <xdr:ext cx="1469390" cy="311785"/>
    <xdr:sp macro="" textlink="">
      <xdr:nvSpPr>
        <xdr:cNvPr id="15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4ED9AB0-EC7F-48FA-8B02-5AEDE5DE6F0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88900</xdr:rowOff>
    </xdr:from>
    <xdr:ext cx="1469390" cy="300355"/>
    <xdr:sp macro="" textlink="">
      <xdr:nvSpPr>
        <xdr:cNvPr id="15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16CEC76-2989-4AF1-9869-77E2C51526C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101600</xdr:rowOff>
    </xdr:from>
    <xdr:ext cx="1469390" cy="311785"/>
    <xdr:sp macro="" textlink="">
      <xdr:nvSpPr>
        <xdr:cNvPr id="15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B66CA10-2D79-4D74-8575-A576ECF9F8B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88900</xdr:rowOff>
    </xdr:from>
    <xdr:ext cx="1469390" cy="300355"/>
    <xdr:sp macro="" textlink="">
      <xdr:nvSpPr>
        <xdr:cNvPr id="15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B51A71C-E243-4CD2-9AC6-48E9E080CC1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101600</xdr:rowOff>
    </xdr:from>
    <xdr:ext cx="1469390" cy="311785"/>
    <xdr:sp macro="" textlink="">
      <xdr:nvSpPr>
        <xdr:cNvPr id="15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052846B-C0BE-4137-9344-0D5B34D2ABB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88900</xdr:rowOff>
    </xdr:from>
    <xdr:ext cx="1469390" cy="300355"/>
    <xdr:sp macro="" textlink="">
      <xdr:nvSpPr>
        <xdr:cNvPr id="15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B1830E5-74DA-49F9-8FAF-6314FB9339A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101600</xdr:rowOff>
    </xdr:from>
    <xdr:ext cx="1469390" cy="311785"/>
    <xdr:sp macro="" textlink="">
      <xdr:nvSpPr>
        <xdr:cNvPr id="15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E6430F-723D-4513-95B2-20EF06A8029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88900</xdr:rowOff>
    </xdr:from>
    <xdr:ext cx="1469390" cy="300355"/>
    <xdr:sp macro="" textlink="">
      <xdr:nvSpPr>
        <xdr:cNvPr id="15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41CEEC5-733C-42FB-8BFE-65D34BFDF01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101600</xdr:rowOff>
    </xdr:from>
    <xdr:ext cx="1469390" cy="311785"/>
    <xdr:sp macro="" textlink="">
      <xdr:nvSpPr>
        <xdr:cNvPr id="15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7BD2538-041D-4A5C-B022-982D3DBFA54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88900</xdr:rowOff>
    </xdr:from>
    <xdr:ext cx="1469390" cy="300355"/>
    <xdr:sp macro="" textlink="">
      <xdr:nvSpPr>
        <xdr:cNvPr id="15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414B556-EE1C-4BE3-B734-20088DD1119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101600</xdr:rowOff>
    </xdr:from>
    <xdr:ext cx="1469390" cy="311785"/>
    <xdr:sp macro="" textlink="">
      <xdr:nvSpPr>
        <xdr:cNvPr id="15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5FB7CD5-7C0C-4193-83A7-A07D850F4E2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88900</xdr:rowOff>
    </xdr:from>
    <xdr:ext cx="1469390" cy="300355"/>
    <xdr:sp macro="" textlink="">
      <xdr:nvSpPr>
        <xdr:cNvPr id="15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6C6560B-6A73-4779-8EBA-4C08981D3CB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101600</xdr:rowOff>
    </xdr:from>
    <xdr:ext cx="1469390" cy="311785"/>
    <xdr:sp macro="" textlink="">
      <xdr:nvSpPr>
        <xdr:cNvPr id="16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DD905A6-AAA1-4154-8780-E576D4FE6C3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88900</xdr:rowOff>
    </xdr:from>
    <xdr:ext cx="1469390" cy="300355"/>
    <xdr:sp macro="" textlink="">
      <xdr:nvSpPr>
        <xdr:cNvPr id="16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7E890D-E36D-4AEC-BAC3-A225C664B91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101600</xdr:rowOff>
    </xdr:from>
    <xdr:ext cx="1469390" cy="311785"/>
    <xdr:sp macro="" textlink="">
      <xdr:nvSpPr>
        <xdr:cNvPr id="16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6F589E2-2B62-4DA9-AF93-556C74A2955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88900</xdr:rowOff>
    </xdr:from>
    <xdr:ext cx="1469390" cy="300355"/>
    <xdr:sp macro="" textlink="">
      <xdr:nvSpPr>
        <xdr:cNvPr id="16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7554E8D-0B63-474D-8DB4-BE092FA6881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101600</xdr:rowOff>
    </xdr:from>
    <xdr:ext cx="1469390" cy="311785"/>
    <xdr:sp macro="" textlink="">
      <xdr:nvSpPr>
        <xdr:cNvPr id="16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3CDD55A-567E-4518-9DDB-E4F68DAB513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88900</xdr:rowOff>
    </xdr:from>
    <xdr:ext cx="1469390" cy="300355"/>
    <xdr:sp macro="" textlink="">
      <xdr:nvSpPr>
        <xdr:cNvPr id="16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E162FC0-E486-40B0-BED0-E572E266AAD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101600</xdr:rowOff>
    </xdr:from>
    <xdr:ext cx="1469390" cy="311785"/>
    <xdr:sp macro="" textlink="">
      <xdr:nvSpPr>
        <xdr:cNvPr id="16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113D95E-4711-4B3D-BAD2-4E43AD2DB66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88900</xdr:rowOff>
    </xdr:from>
    <xdr:ext cx="1469390" cy="300355"/>
    <xdr:sp macro="" textlink="">
      <xdr:nvSpPr>
        <xdr:cNvPr id="16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D119067-0EA2-43DF-ABF4-9B2C04B7560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101600</xdr:rowOff>
    </xdr:from>
    <xdr:ext cx="1469390" cy="311785"/>
    <xdr:sp macro="" textlink="">
      <xdr:nvSpPr>
        <xdr:cNvPr id="16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F16C99D-1A75-44BB-A6CE-855EEFE3A07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88900</xdr:rowOff>
    </xdr:from>
    <xdr:ext cx="1469390" cy="300355"/>
    <xdr:sp macro="" textlink="">
      <xdr:nvSpPr>
        <xdr:cNvPr id="16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3A094E9-ABAC-49A3-9EEF-CC30B69FFA0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101600</xdr:rowOff>
    </xdr:from>
    <xdr:ext cx="1469390" cy="311785"/>
    <xdr:sp macro="" textlink="">
      <xdr:nvSpPr>
        <xdr:cNvPr id="16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A83044D-3675-4FD6-9083-98D74CFEF03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88900</xdr:rowOff>
    </xdr:from>
    <xdr:ext cx="1469390" cy="300355"/>
    <xdr:sp macro="" textlink="">
      <xdr:nvSpPr>
        <xdr:cNvPr id="16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87633FD-8F14-46CB-84EF-AA2336030DE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101600</xdr:rowOff>
    </xdr:from>
    <xdr:ext cx="1469390" cy="311785"/>
    <xdr:sp macro="" textlink="">
      <xdr:nvSpPr>
        <xdr:cNvPr id="16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06AD1C8-3CC0-4E0D-9325-D7FAA9A0EB5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88900</xdr:rowOff>
    </xdr:from>
    <xdr:ext cx="1469390" cy="300355"/>
    <xdr:sp macro="" textlink="">
      <xdr:nvSpPr>
        <xdr:cNvPr id="16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2F7D785-76CD-41E4-BC36-092485301FE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101600</xdr:rowOff>
    </xdr:from>
    <xdr:ext cx="1469390" cy="311785"/>
    <xdr:sp macro="" textlink="">
      <xdr:nvSpPr>
        <xdr:cNvPr id="16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08FF8B6-CF78-4EBB-9C6F-2DA2C1FBF3A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88900</xdr:rowOff>
    </xdr:from>
    <xdr:ext cx="1469390" cy="300355"/>
    <xdr:sp macro="" textlink="">
      <xdr:nvSpPr>
        <xdr:cNvPr id="16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8794222-E8A5-49A0-B6AD-03B39EE7AF2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101600</xdr:rowOff>
    </xdr:from>
    <xdr:ext cx="1469390" cy="311785"/>
    <xdr:sp macro="" textlink="">
      <xdr:nvSpPr>
        <xdr:cNvPr id="16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2E432B2-B255-4023-A733-0C04AFACA11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88900</xdr:rowOff>
    </xdr:from>
    <xdr:ext cx="1469390" cy="300355"/>
    <xdr:sp macro="" textlink="">
      <xdr:nvSpPr>
        <xdr:cNvPr id="16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232547F-3B3E-40E0-85DF-CBD057CB078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101600</xdr:rowOff>
    </xdr:from>
    <xdr:ext cx="1469390" cy="311785"/>
    <xdr:sp macro="" textlink="">
      <xdr:nvSpPr>
        <xdr:cNvPr id="16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698D1F1-1D0B-4371-B597-CA4FE63F942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88900</xdr:rowOff>
    </xdr:from>
    <xdr:ext cx="1469390" cy="300355"/>
    <xdr:sp macro="" textlink="">
      <xdr:nvSpPr>
        <xdr:cNvPr id="16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0D5A148-4AA5-4FE4-A94F-4DB38126D03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101600</xdr:rowOff>
    </xdr:from>
    <xdr:ext cx="1469390" cy="311785"/>
    <xdr:sp macro="" textlink="">
      <xdr:nvSpPr>
        <xdr:cNvPr id="16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264A5C-9061-4C3F-A11A-B4F96608446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88900</xdr:rowOff>
    </xdr:from>
    <xdr:ext cx="1469390" cy="300355"/>
    <xdr:sp macro="" textlink="">
      <xdr:nvSpPr>
        <xdr:cNvPr id="16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AFE9D35-778C-4141-BE19-6993E6071CA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101600</xdr:rowOff>
    </xdr:from>
    <xdr:ext cx="1469390" cy="311785"/>
    <xdr:sp macro="" textlink="">
      <xdr:nvSpPr>
        <xdr:cNvPr id="16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F6FCBE0-832D-4BF7-8FF2-083F01D275A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88900</xdr:rowOff>
    </xdr:from>
    <xdr:ext cx="1469390" cy="300355"/>
    <xdr:sp macro="" textlink="">
      <xdr:nvSpPr>
        <xdr:cNvPr id="16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84E8ABE-B2DD-46FA-950E-DA25A3D1B5F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101600</xdr:rowOff>
    </xdr:from>
    <xdr:ext cx="1469390" cy="311785"/>
    <xdr:sp macro="" textlink="">
      <xdr:nvSpPr>
        <xdr:cNvPr id="16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82CAD43-375A-45C7-B81C-71E7C93D0EE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88900</xdr:rowOff>
    </xdr:from>
    <xdr:ext cx="1469390" cy="300355"/>
    <xdr:sp macro="" textlink="">
      <xdr:nvSpPr>
        <xdr:cNvPr id="16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5ADC7F8-36A8-483D-A441-679A7553270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101600</xdr:rowOff>
    </xdr:from>
    <xdr:ext cx="1469390" cy="311785"/>
    <xdr:sp macro="" textlink="">
      <xdr:nvSpPr>
        <xdr:cNvPr id="16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86E75F2-9F62-47A4-A2CF-37EF2580F42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88900</xdr:rowOff>
    </xdr:from>
    <xdr:ext cx="1469390" cy="300355"/>
    <xdr:sp macro="" textlink="">
      <xdr:nvSpPr>
        <xdr:cNvPr id="16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F13DF71-004F-44C2-BACB-6D65551955B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101600</xdr:rowOff>
    </xdr:from>
    <xdr:ext cx="1469390" cy="311785"/>
    <xdr:sp macro="" textlink="">
      <xdr:nvSpPr>
        <xdr:cNvPr id="16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6818E07-F7C6-42A0-9ADC-410EFB2BFEE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88900</xdr:rowOff>
    </xdr:from>
    <xdr:ext cx="1469390" cy="300355"/>
    <xdr:sp macro="" textlink="">
      <xdr:nvSpPr>
        <xdr:cNvPr id="16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FC52C04-1DD0-4C7D-90A8-97A1433AC30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101600</xdr:rowOff>
    </xdr:from>
    <xdr:ext cx="1469390" cy="311785"/>
    <xdr:sp macro="" textlink="">
      <xdr:nvSpPr>
        <xdr:cNvPr id="16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3E657B5-A52F-451E-B093-F9F9F75D84C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88900</xdr:rowOff>
    </xdr:from>
    <xdr:ext cx="1469390" cy="300355"/>
    <xdr:sp macro="" textlink="">
      <xdr:nvSpPr>
        <xdr:cNvPr id="16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48FFE1C-A6F5-4CE5-8E31-C106B26AE0F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101600</xdr:rowOff>
    </xdr:from>
    <xdr:ext cx="1469390" cy="311785"/>
    <xdr:sp macro="" textlink="">
      <xdr:nvSpPr>
        <xdr:cNvPr id="16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8E4D401-EE4A-48C9-A99B-11B123CEE1C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88900</xdr:rowOff>
    </xdr:from>
    <xdr:ext cx="1469390" cy="300355"/>
    <xdr:sp macro="" textlink="">
      <xdr:nvSpPr>
        <xdr:cNvPr id="16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7034AEC-53FB-4F16-96AB-06CD5E690AC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101600</xdr:rowOff>
    </xdr:from>
    <xdr:ext cx="1469390" cy="311785"/>
    <xdr:sp macro="" textlink="">
      <xdr:nvSpPr>
        <xdr:cNvPr id="16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18F97E7-01E0-483F-B054-9717E9302BE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88900</xdr:rowOff>
    </xdr:from>
    <xdr:ext cx="1469390" cy="300355"/>
    <xdr:sp macro="" textlink="">
      <xdr:nvSpPr>
        <xdr:cNvPr id="16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CAC5F91-4A6A-47A4-810A-53E73D843FE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101600</xdr:rowOff>
    </xdr:from>
    <xdr:ext cx="1469390" cy="311785"/>
    <xdr:sp macro="" textlink="">
      <xdr:nvSpPr>
        <xdr:cNvPr id="16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128A40C-9F2A-46E7-B592-EC2AE7A3421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88900</xdr:rowOff>
    </xdr:from>
    <xdr:ext cx="1469390" cy="300355"/>
    <xdr:sp macro="" textlink="">
      <xdr:nvSpPr>
        <xdr:cNvPr id="16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32B996-58D5-48AE-9AF9-2DEDD25AE81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101600</xdr:rowOff>
    </xdr:from>
    <xdr:ext cx="1469390" cy="311785"/>
    <xdr:sp macro="" textlink="">
      <xdr:nvSpPr>
        <xdr:cNvPr id="16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0AF30CE-9BBE-44F1-A38E-2641B1FF420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88900</xdr:rowOff>
    </xdr:from>
    <xdr:ext cx="1469390" cy="300355"/>
    <xdr:sp macro="" textlink="">
      <xdr:nvSpPr>
        <xdr:cNvPr id="16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8FD4B39-7C47-4463-8FEE-F2EF37C9FF0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101600</xdr:rowOff>
    </xdr:from>
    <xdr:ext cx="1469390" cy="311785"/>
    <xdr:sp macro="" textlink="">
      <xdr:nvSpPr>
        <xdr:cNvPr id="16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F869FB2-B431-40C0-B994-3E0AAEE4C4E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88900</xdr:rowOff>
    </xdr:from>
    <xdr:ext cx="1469390" cy="300355"/>
    <xdr:sp macro="" textlink="">
      <xdr:nvSpPr>
        <xdr:cNvPr id="16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4A767AA-9E17-4867-8448-F0AABA79538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101600</xdr:rowOff>
    </xdr:from>
    <xdr:ext cx="1469390" cy="311785"/>
    <xdr:sp macro="" textlink="">
      <xdr:nvSpPr>
        <xdr:cNvPr id="16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6F47AC4-6798-43FD-AEFD-4637872F59E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88900</xdr:rowOff>
    </xdr:from>
    <xdr:ext cx="1469390" cy="300355"/>
    <xdr:sp macro="" textlink="">
      <xdr:nvSpPr>
        <xdr:cNvPr id="16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45E5757-D70B-4EED-BBD4-CD19643316F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101600</xdr:rowOff>
    </xdr:from>
    <xdr:ext cx="1469390" cy="311785"/>
    <xdr:sp macro="" textlink="">
      <xdr:nvSpPr>
        <xdr:cNvPr id="16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1FCCCF5-7DB1-4A99-9D00-440FD6D9C0F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88900</xdr:rowOff>
    </xdr:from>
    <xdr:ext cx="1469390" cy="300355"/>
    <xdr:sp macro="" textlink="">
      <xdr:nvSpPr>
        <xdr:cNvPr id="16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9252073-6D65-4193-8F09-12545C6228B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101600</xdr:rowOff>
    </xdr:from>
    <xdr:ext cx="1469390" cy="311785"/>
    <xdr:sp macro="" textlink="">
      <xdr:nvSpPr>
        <xdr:cNvPr id="16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F43C044-1687-4DE9-84DC-4A83B3CF163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88900</xdr:rowOff>
    </xdr:from>
    <xdr:ext cx="1469390" cy="300355"/>
    <xdr:sp macro="" textlink="">
      <xdr:nvSpPr>
        <xdr:cNvPr id="16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0846F1F-997C-4922-9731-9BBD59FA4DA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101600</xdr:rowOff>
    </xdr:from>
    <xdr:ext cx="1469390" cy="311785"/>
    <xdr:sp macro="" textlink="">
      <xdr:nvSpPr>
        <xdr:cNvPr id="16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E9D752-AF36-43CA-872E-695C75D95F4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88900</xdr:rowOff>
    </xdr:from>
    <xdr:ext cx="1469390" cy="300355"/>
    <xdr:sp macro="" textlink="">
      <xdr:nvSpPr>
        <xdr:cNvPr id="16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6E6847-B8D2-44CC-8504-8448D97E458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101600</xdr:rowOff>
    </xdr:from>
    <xdr:ext cx="1469390" cy="311785"/>
    <xdr:sp macro="" textlink="">
      <xdr:nvSpPr>
        <xdr:cNvPr id="16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A72F699-39D7-4917-97F9-D4627FD0442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88900</xdr:rowOff>
    </xdr:from>
    <xdr:ext cx="1469390" cy="300355"/>
    <xdr:sp macro="" textlink="">
      <xdr:nvSpPr>
        <xdr:cNvPr id="16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F0B15B8-66B5-45C7-A106-4A96DDA9AA9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101600</xdr:rowOff>
    </xdr:from>
    <xdr:ext cx="1469390" cy="311785"/>
    <xdr:sp macro="" textlink="">
      <xdr:nvSpPr>
        <xdr:cNvPr id="16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C68A51C-4859-4DDB-B342-0DCC8345AFB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88900</xdr:rowOff>
    </xdr:from>
    <xdr:ext cx="1469390" cy="300355"/>
    <xdr:sp macro="" textlink="">
      <xdr:nvSpPr>
        <xdr:cNvPr id="16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A4458EA-427F-4153-A652-99CC40801C8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101600</xdr:rowOff>
    </xdr:from>
    <xdr:ext cx="1469390" cy="311785"/>
    <xdr:sp macro="" textlink="">
      <xdr:nvSpPr>
        <xdr:cNvPr id="16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7B1E33C-B4E0-454A-8854-757431053B2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88900</xdr:rowOff>
    </xdr:from>
    <xdr:ext cx="1469390" cy="300355"/>
    <xdr:sp macro="" textlink="">
      <xdr:nvSpPr>
        <xdr:cNvPr id="16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6AAD1A2-96CD-47D6-A4D3-94EB87E719B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101600</xdr:rowOff>
    </xdr:from>
    <xdr:ext cx="1469390" cy="311785"/>
    <xdr:sp macro="" textlink="">
      <xdr:nvSpPr>
        <xdr:cNvPr id="16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C7DE157-657C-426B-8CE2-5656729B1ED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88900</xdr:rowOff>
    </xdr:from>
    <xdr:ext cx="1469390" cy="300355"/>
    <xdr:sp macro="" textlink="">
      <xdr:nvSpPr>
        <xdr:cNvPr id="16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E0509F7-EC6B-4EB0-8FD9-0F8E192DDBD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101600</xdr:rowOff>
    </xdr:from>
    <xdr:ext cx="1469390" cy="311785"/>
    <xdr:sp macro="" textlink="">
      <xdr:nvSpPr>
        <xdr:cNvPr id="16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94C4253-0889-490B-B145-C776FF2AFD8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88900</xdr:rowOff>
    </xdr:from>
    <xdr:ext cx="1469390" cy="300355"/>
    <xdr:sp macro="" textlink="">
      <xdr:nvSpPr>
        <xdr:cNvPr id="16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85F0B3-9E4F-4FCF-B38E-7D11FBD689E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101600</xdr:rowOff>
    </xdr:from>
    <xdr:ext cx="1469390" cy="311785"/>
    <xdr:sp macro="" textlink="">
      <xdr:nvSpPr>
        <xdr:cNvPr id="16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BF2A044-7E29-44BC-A5B5-3491B2A2895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88900</xdr:rowOff>
    </xdr:from>
    <xdr:ext cx="1469390" cy="300355"/>
    <xdr:sp macro="" textlink="">
      <xdr:nvSpPr>
        <xdr:cNvPr id="16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3FAC00F-802C-450B-BB33-842D568D37F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101600</xdr:rowOff>
    </xdr:from>
    <xdr:ext cx="1469390" cy="311785"/>
    <xdr:sp macro="" textlink="">
      <xdr:nvSpPr>
        <xdr:cNvPr id="16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0C9FD78-F139-4F29-93AF-A57276160B0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88900</xdr:rowOff>
    </xdr:from>
    <xdr:ext cx="1469390" cy="300355"/>
    <xdr:sp macro="" textlink="">
      <xdr:nvSpPr>
        <xdr:cNvPr id="16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D34F373-DF32-4431-B94B-5B77E02A50E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101600</xdr:rowOff>
    </xdr:from>
    <xdr:ext cx="1469390" cy="311785"/>
    <xdr:sp macro="" textlink="">
      <xdr:nvSpPr>
        <xdr:cNvPr id="16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F83DB01-807F-40F0-96BF-F9DADF844A3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88900</xdr:rowOff>
    </xdr:from>
    <xdr:ext cx="1469390" cy="300355"/>
    <xdr:sp macro="" textlink="">
      <xdr:nvSpPr>
        <xdr:cNvPr id="16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E3770F-78A5-40D5-9940-F1C6F031D15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101600</xdr:rowOff>
    </xdr:from>
    <xdr:ext cx="1469390" cy="311785"/>
    <xdr:sp macro="" textlink="">
      <xdr:nvSpPr>
        <xdr:cNvPr id="16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01A1F24-78E3-4D9F-81B7-DBAEFCC90CF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88900</xdr:rowOff>
    </xdr:from>
    <xdr:ext cx="1469390" cy="300355"/>
    <xdr:sp macro="" textlink="">
      <xdr:nvSpPr>
        <xdr:cNvPr id="16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5B1ED7A-5BC7-44F4-A55A-6CCA3070FC8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101600</xdr:rowOff>
    </xdr:from>
    <xdr:ext cx="1469390" cy="311785"/>
    <xdr:sp macro="" textlink="">
      <xdr:nvSpPr>
        <xdr:cNvPr id="16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146EFD3-A11D-4572-A55C-C1BD42B1653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88900</xdr:rowOff>
    </xdr:from>
    <xdr:ext cx="1469390" cy="300355"/>
    <xdr:sp macro="" textlink="">
      <xdr:nvSpPr>
        <xdr:cNvPr id="16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38B0210-CF9F-4FAB-8B83-AD42B24618B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101600</xdr:rowOff>
    </xdr:from>
    <xdr:ext cx="1469390" cy="311785"/>
    <xdr:sp macro="" textlink="">
      <xdr:nvSpPr>
        <xdr:cNvPr id="16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E29A8FF-9268-4EFE-9920-4ED24F2EB71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88900</xdr:rowOff>
    </xdr:from>
    <xdr:ext cx="1469390" cy="300355"/>
    <xdr:sp macro="" textlink="">
      <xdr:nvSpPr>
        <xdr:cNvPr id="16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0E0B468-CFB8-4404-842B-5088E8A5AFA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101600</xdr:rowOff>
    </xdr:from>
    <xdr:ext cx="1469390" cy="311785"/>
    <xdr:sp macro="" textlink="">
      <xdr:nvSpPr>
        <xdr:cNvPr id="16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E675F9E-1D50-4270-AEC0-39F6103EC95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88900</xdr:rowOff>
    </xdr:from>
    <xdr:ext cx="1469390" cy="300355"/>
    <xdr:sp macro="" textlink="">
      <xdr:nvSpPr>
        <xdr:cNvPr id="16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BE70925-ECB4-4486-89D9-E720F1AC816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101600</xdr:rowOff>
    </xdr:from>
    <xdr:ext cx="1469390" cy="311785"/>
    <xdr:sp macro="" textlink="">
      <xdr:nvSpPr>
        <xdr:cNvPr id="16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C4775D9-5123-4483-8494-477E860A0A5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88900</xdr:rowOff>
    </xdr:from>
    <xdr:ext cx="1469390" cy="300355"/>
    <xdr:sp macro="" textlink="">
      <xdr:nvSpPr>
        <xdr:cNvPr id="16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E71F9BC-7F23-48BF-8CF3-67F7472D3D3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101600</xdr:rowOff>
    </xdr:from>
    <xdr:ext cx="1469390" cy="311785"/>
    <xdr:sp macro="" textlink="">
      <xdr:nvSpPr>
        <xdr:cNvPr id="16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3A9F68F-822F-4D89-B1E9-1F9DA3A8CCF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88900</xdr:rowOff>
    </xdr:from>
    <xdr:ext cx="1469390" cy="300355"/>
    <xdr:sp macro="" textlink="">
      <xdr:nvSpPr>
        <xdr:cNvPr id="16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E44EB9-8B6E-4B75-88C9-1D6E00B4013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101600</xdr:rowOff>
    </xdr:from>
    <xdr:ext cx="1469390" cy="311785"/>
    <xdr:sp macro="" textlink="">
      <xdr:nvSpPr>
        <xdr:cNvPr id="16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A5F946B-54D5-4DA0-8D17-F0F10183E0B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88900</xdr:rowOff>
    </xdr:from>
    <xdr:ext cx="1469390" cy="300355"/>
    <xdr:sp macro="" textlink="">
      <xdr:nvSpPr>
        <xdr:cNvPr id="16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53D94BC-E2E1-4D43-9722-673CD230AA9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714EDB2-34DA-4A6D-BF4B-113CC02C999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A4E1457-F5CA-4CDE-948B-25087CA1891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AD2CBF5-0CBD-4BB9-A3F7-367329A4AC0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FFC5757-7D98-43CA-B94B-AB3B4A5F7FE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0C71501-AEA2-48B9-AF38-A1F8D483B23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E1D795A-F149-4A8D-8E37-691D34E0BA2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284129E-0D98-45A9-A65A-302124B460D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8658BC-D819-44D7-900E-34649CDB8AC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C359737-1801-4FBB-8D16-4F9F59E5F4D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AA5EB24-7DBA-45CC-AF2F-13BCD726F59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4A6B2C3-6673-45E0-A011-9B11F2A5F6B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5B483A-A599-4B13-B622-6C2D2FCBED5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45BDD5F-56CE-4BF1-8A5A-EA4EB85D956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CC08F-6BB4-40DB-ABDE-E21B3C7A197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6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27078A-9A8D-43F0-B68F-4208C04E3B7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6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CCFB9B0-15F5-416E-B12A-42F44CCB06D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101600</xdr:rowOff>
    </xdr:from>
    <xdr:ext cx="1469390" cy="311785"/>
    <xdr:sp macro="" textlink="">
      <xdr:nvSpPr>
        <xdr:cNvPr id="16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7E19A77-BBB5-4A14-AC57-3DBE4168373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88900</xdr:rowOff>
    </xdr:from>
    <xdr:ext cx="1469390" cy="300355"/>
    <xdr:sp macro="" textlink="">
      <xdr:nvSpPr>
        <xdr:cNvPr id="16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DEE56C5-D94C-4BFF-B07D-2A3DB6B2DE1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101600</xdr:rowOff>
    </xdr:from>
    <xdr:ext cx="1469390" cy="311785"/>
    <xdr:sp macro="" textlink="">
      <xdr:nvSpPr>
        <xdr:cNvPr id="16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CA61100-39C0-4FA6-AA38-5BD6E1B42A0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88900</xdr:rowOff>
    </xdr:from>
    <xdr:ext cx="1469390" cy="300355"/>
    <xdr:sp macro="" textlink="">
      <xdr:nvSpPr>
        <xdr:cNvPr id="16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D8111C1-EBBC-4DD9-A470-F18210F4C7F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101600</xdr:rowOff>
    </xdr:from>
    <xdr:ext cx="1469390" cy="311785"/>
    <xdr:sp macro="" textlink="">
      <xdr:nvSpPr>
        <xdr:cNvPr id="17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0C9B46D-37F8-4FB0-9712-65F4515CC73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88900</xdr:rowOff>
    </xdr:from>
    <xdr:ext cx="1469390" cy="300355"/>
    <xdr:sp macro="" textlink="">
      <xdr:nvSpPr>
        <xdr:cNvPr id="17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6D52117-EDB6-4E53-978E-6E46CD47EE0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101600</xdr:rowOff>
    </xdr:from>
    <xdr:ext cx="1469390" cy="311785"/>
    <xdr:sp macro="" textlink="">
      <xdr:nvSpPr>
        <xdr:cNvPr id="17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CE86B62-BF1F-4D1F-B9BE-E84E3EA9675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88900</xdr:rowOff>
    </xdr:from>
    <xdr:ext cx="1469390" cy="300355"/>
    <xdr:sp macro="" textlink="">
      <xdr:nvSpPr>
        <xdr:cNvPr id="17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0D7E0AC-6712-4854-9226-663D9F5ED5F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101600</xdr:rowOff>
    </xdr:from>
    <xdr:ext cx="1469390" cy="311785"/>
    <xdr:sp macro="" textlink="">
      <xdr:nvSpPr>
        <xdr:cNvPr id="17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F847FE7-C53E-4264-B754-AEECE1C9882E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88900</xdr:rowOff>
    </xdr:from>
    <xdr:ext cx="1469390" cy="300355"/>
    <xdr:sp macro="" textlink="">
      <xdr:nvSpPr>
        <xdr:cNvPr id="17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489C4F-3698-4EA1-97AC-92338442F4D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11785"/>
    <xdr:sp macro="" textlink="">
      <xdr:nvSpPr>
        <xdr:cNvPr id="17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6B226A0-DA32-41E1-A698-7EE1FF17463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00355"/>
    <xdr:sp macro="" textlink="">
      <xdr:nvSpPr>
        <xdr:cNvPr id="17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929D60E-ED44-4E91-848F-82E5C39DE03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101600</xdr:rowOff>
    </xdr:from>
    <xdr:ext cx="1469390" cy="311785"/>
    <xdr:sp macro="" textlink="">
      <xdr:nvSpPr>
        <xdr:cNvPr id="17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7001D40-BE04-43BC-82DA-0F1B2D77337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88900</xdr:rowOff>
    </xdr:from>
    <xdr:ext cx="1469390" cy="300355"/>
    <xdr:sp macro="" textlink="">
      <xdr:nvSpPr>
        <xdr:cNvPr id="17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B2E257F-9666-42D9-963C-AFFE9436374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101600</xdr:rowOff>
    </xdr:from>
    <xdr:ext cx="1469390" cy="311785"/>
    <xdr:sp macro="" textlink="">
      <xdr:nvSpPr>
        <xdr:cNvPr id="17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098B1B-86B5-4EAB-B1B5-EBE1B959638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88900</xdr:rowOff>
    </xdr:from>
    <xdr:ext cx="1469390" cy="300355"/>
    <xdr:sp macro="" textlink="">
      <xdr:nvSpPr>
        <xdr:cNvPr id="17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38657FC-EB3E-44F5-93ED-45167C2289C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101600</xdr:rowOff>
    </xdr:from>
    <xdr:ext cx="1469390" cy="311785"/>
    <xdr:sp macro="" textlink="">
      <xdr:nvSpPr>
        <xdr:cNvPr id="17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643389B-AF44-48F2-9722-7DC1BDB02AB7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88900</xdr:rowOff>
    </xdr:from>
    <xdr:ext cx="1469390" cy="300355"/>
    <xdr:sp macro="" textlink="">
      <xdr:nvSpPr>
        <xdr:cNvPr id="17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3401AD7-5C3D-4E97-913F-715A409384C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101600</xdr:rowOff>
    </xdr:from>
    <xdr:ext cx="1469390" cy="311785"/>
    <xdr:sp macro="" textlink="">
      <xdr:nvSpPr>
        <xdr:cNvPr id="17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E9A1055-5509-4504-97B0-36313630F1C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88900</xdr:rowOff>
    </xdr:from>
    <xdr:ext cx="1469390" cy="300355"/>
    <xdr:sp macro="" textlink="">
      <xdr:nvSpPr>
        <xdr:cNvPr id="17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660B153-1571-4B2D-A67D-93C16542D0C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101600</xdr:rowOff>
    </xdr:from>
    <xdr:ext cx="1469390" cy="311785"/>
    <xdr:sp macro="" textlink="">
      <xdr:nvSpPr>
        <xdr:cNvPr id="17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719C399-1204-494D-A032-E8285E143AE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88900</xdr:rowOff>
    </xdr:from>
    <xdr:ext cx="1469390" cy="300355"/>
    <xdr:sp macro="" textlink="">
      <xdr:nvSpPr>
        <xdr:cNvPr id="17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787AAE2-E8A8-45CC-94FE-6DA1DB77599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101600</xdr:rowOff>
    </xdr:from>
    <xdr:ext cx="1469390" cy="311785"/>
    <xdr:sp macro="" textlink="">
      <xdr:nvSpPr>
        <xdr:cNvPr id="17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90BA40E-B2A1-40F0-80A2-022FB4CB580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88900</xdr:rowOff>
    </xdr:from>
    <xdr:ext cx="1469390" cy="300355"/>
    <xdr:sp macro="" textlink="">
      <xdr:nvSpPr>
        <xdr:cNvPr id="17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EEFB960-8165-49AE-A44A-BD57B612B3F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101600</xdr:rowOff>
    </xdr:from>
    <xdr:ext cx="1469390" cy="311785"/>
    <xdr:sp macro="" textlink="">
      <xdr:nvSpPr>
        <xdr:cNvPr id="17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4DB8585-CD2A-44BE-B2B3-41C009D35E6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88900</xdr:rowOff>
    </xdr:from>
    <xdr:ext cx="1469390" cy="300355"/>
    <xdr:sp macro="" textlink="">
      <xdr:nvSpPr>
        <xdr:cNvPr id="17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EDF716-AFC0-47EC-ACF2-3AF0D4CCA4D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101600</xdr:rowOff>
    </xdr:from>
    <xdr:ext cx="1469390" cy="311785"/>
    <xdr:sp macro="" textlink="">
      <xdr:nvSpPr>
        <xdr:cNvPr id="17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5DDACE2-E346-4A07-AA44-48EBF7E8478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88900</xdr:rowOff>
    </xdr:from>
    <xdr:ext cx="1469390" cy="300355"/>
    <xdr:sp macro="" textlink="">
      <xdr:nvSpPr>
        <xdr:cNvPr id="17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195EB4E-435A-48C4-821F-64EFB06049C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101600</xdr:rowOff>
    </xdr:from>
    <xdr:ext cx="1469390" cy="311785"/>
    <xdr:sp macro="" textlink="">
      <xdr:nvSpPr>
        <xdr:cNvPr id="17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6258C1D-1C6E-4CD2-819D-3D0665121B3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88900</xdr:rowOff>
    </xdr:from>
    <xdr:ext cx="1469390" cy="300355"/>
    <xdr:sp macro="" textlink="">
      <xdr:nvSpPr>
        <xdr:cNvPr id="17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727FC24-58DA-41E3-BB85-88B73E5BB59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101600</xdr:rowOff>
    </xdr:from>
    <xdr:ext cx="1469390" cy="311785"/>
    <xdr:sp macro="" textlink="">
      <xdr:nvSpPr>
        <xdr:cNvPr id="17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AB9FCBA-0580-4BDC-AD3C-F699F4B609EE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88900</xdr:rowOff>
    </xdr:from>
    <xdr:ext cx="1469390" cy="300355"/>
    <xdr:sp macro="" textlink="">
      <xdr:nvSpPr>
        <xdr:cNvPr id="17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0D4F7D8-BF32-4AE2-B89C-A4C31A9328D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101600</xdr:rowOff>
    </xdr:from>
    <xdr:ext cx="1469390" cy="311785"/>
    <xdr:sp macro="" textlink="">
      <xdr:nvSpPr>
        <xdr:cNvPr id="17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62B3FEF-164F-45FF-BDC3-18D2506DA82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88900</xdr:rowOff>
    </xdr:from>
    <xdr:ext cx="1469390" cy="300355"/>
    <xdr:sp macro="" textlink="">
      <xdr:nvSpPr>
        <xdr:cNvPr id="17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9256188-AA5B-4B3B-BD0C-BC249F42AD7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101600</xdr:rowOff>
    </xdr:from>
    <xdr:ext cx="1469390" cy="311785"/>
    <xdr:sp macro="" textlink="">
      <xdr:nvSpPr>
        <xdr:cNvPr id="17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6578F20-DA65-4DBC-84BC-34798D119E9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88900</xdr:rowOff>
    </xdr:from>
    <xdr:ext cx="1469390" cy="300355"/>
    <xdr:sp macro="" textlink="">
      <xdr:nvSpPr>
        <xdr:cNvPr id="17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3A4B4CF-1135-4E84-996E-0FB6A9378DB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101600</xdr:rowOff>
    </xdr:from>
    <xdr:ext cx="1469390" cy="311785"/>
    <xdr:sp macro="" textlink="">
      <xdr:nvSpPr>
        <xdr:cNvPr id="17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B2B5BD9-4000-4A55-9FD7-F8E44ADCEC7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88900</xdr:rowOff>
    </xdr:from>
    <xdr:ext cx="1469390" cy="300355"/>
    <xdr:sp macro="" textlink="">
      <xdr:nvSpPr>
        <xdr:cNvPr id="17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BC21BBE-193E-4E1C-A0C3-C1C49CE9632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101600</xdr:rowOff>
    </xdr:from>
    <xdr:ext cx="1469390" cy="311785"/>
    <xdr:sp macro="" textlink="">
      <xdr:nvSpPr>
        <xdr:cNvPr id="17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4317375-45CD-44AA-B03B-178EF98D12C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88900</xdr:rowOff>
    </xdr:from>
    <xdr:ext cx="1469390" cy="300355"/>
    <xdr:sp macro="" textlink="">
      <xdr:nvSpPr>
        <xdr:cNvPr id="17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48A77B-2EC5-44F7-BC16-956D4AC7B5E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101600</xdr:rowOff>
    </xdr:from>
    <xdr:ext cx="1469390" cy="311785"/>
    <xdr:sp macro="" textlink="">
      <xdr:nvSpPr>
        <xdr:cNvPr id="17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BA09C1D-BFCA-4A56-A710-1F467DBF291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88900</xdr:rowOff>
    </xdr:from>
    <xdr:ext cx="1469390" cy="300355"/>
    <xdr:sp macro="" textlink="">
      <xdr:nvSpPr>
        <xdr:cNvPr id="17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353E5EA-1994-4A4A-8F22-8103994B08F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101600</xdr:rowOff>
    </xdr:from>
    <xdr:ext cx="1469390" cy="311785"/>
    <xdr:sp macro="" textlink="">
      <xdr:nvSpPr>
        <xdr:cNvPr id="17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CF16F4A-9047-4713-9502-68DC516F365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229</xdr:row>
      <xdr:rowOff>88900</xdr:rowOff>
    </xdr:from>
    <xdr:ext cx="1469390" cy="300355"/>
    <xdr:sp macro="" textlink="">
      <xdr:nvSpPr>
        <xdr:cNvPr id="17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C4A9DB3-4B9D-40A4-95D0-4E343A424E0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101600</xdr:rowOff>
    </xdr:from>
    <xdr:ext cx="1469390" cy="311785"/>
    <xdr:sp macro="" textlink="">
      <xdr:nvSpPr>
        <xdr:cNvPr id="17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2F1726F-22AC-4A55-823D-A550414A75A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178</xdr:row>
      <xdr:rowOff>88900</xdr:rowOff>
    </xdr:from>
    <xdr:ext cx="1469390" cy="300355"/>
    <xdr:sp macro="" textlink="">
      <xdr:nvSpPr>
        <xdr:cNvPr id="17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0391B21-76EF-4467-AB5E-9FA9EEA2E64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101600</xdr:rowOff>
    </xdr:from>
    <xdr:ext cx="1469390" cy="311785"/>
    <xdr:sp macro="" textlink="">
      <xdr:nvSpPr>
        <xdr:cNvPr id="17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84AC3A2-71C7-4A46-8D01-B3C1C7A00B4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179</xdr:row>
      <xdr:rowOff>88900</xdr:rowOff>
    </xdr:from>
    <xdr:ext cx="1469390" cy="300355"/>
    <xdr:sp macro="" textlink="">
      <xdr:nvSpPr>
        <xdr:cNvPr id="17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74C0016-6328-42F4-AC31-5912C22BDDC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101600</xdr:rowOff>
    </xdr:from>
    <xdr:ext cx="1469390" cy="311785"/>
    <xdr:sp macro="" textlink="">
      <xdr:nvSpPr>
        <xdr:cNvPr id="17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D3D989B-19FC-4898-AF06-58CFA491767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180</xdr:row>
      <xdr:rowOff>88900</xdr:rowOff>
    </xdr:from>
    <xdr:ext cx="1469390" cy="300355"/>
    <xdr:sp macro="" textlink="">
      <xdr:nvSpPr>
        <xdr:cNvPr id="17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0D2E2CD-88B7-480F-91DB-20649A17FA0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101600</xdr:rowOff>
    </xdr:from>
    <xdr:ext cx="1469390" cy="311785"/>
    <xdr:sp macro="" textlink="">
      <xdr:nvSpPr>
        <xdr:cNvPr id="17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26B4873-A496-48E0-A32D-3B59462068A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181</xdr:row>
      <xdr:rowOff>88900</xdr:rowOff>
    </xdr:from>
    <xdr:ext cx="1469390" cy="300355"/>
    <xdr:sp macro="" textlink="">
      <xdr:nvSpPr>
        <xdr:cNvPr id="17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9FEBE8-4EF8-4A64-A671-95C59FAC422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101600</xdr:rowOff>
    </xdr:from>
    <xdr:ext cx="1469390" cy="311785"/>
    <xdr:sp macro="" textlink="">
      <xdr:nvSpPr>
        <xdr:cNvPr id="17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2E24CD4-4BDD-45B0-BC5B-05A6FC8BC85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182</xdr:row>
      <xdr:rowOff>88900</xdr:rowOff>
    </xdr:from>
    <xdr:ext cx="1469390" cy="300355"/>
    <xdr:sp macro="" textlink="">
      <xdr:nvSpPr>
        <xdr:cNvPr id="17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C74F444-6AA1-450E-9C85-2F88543FEEA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101600</xdr:rowOff>
    </xdr:from>
    <xdr:ext cx="1469390" cy="311785"/>
    <xdr:sp macro="" textlink="">
      <xdr:nvSpPr>
        <xdr:cNvPr id="17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FEBAB81-1760-47CE-BDEF-86F0BAEF5FFE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183</xdr:row>
      <xdr:rowOff>88900</xdr:rowOff>
    </xdr:from>
    <xdr:ext cx="1469390" cy="300355"/>
    <xdr:sp macro="" textlink="">
      <xdr:nvSpPr>
        <xdr:cNvPr id="17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08F0591-85AE-4451-8D6A-424B551B7201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101600</xdr:rowOff>
    </xdr:from>
    <xdr:ext cx="1469390" cy="311785"/>
    <xdr:sp macro="" textlink="">
      <xdr:nvSpPr>
        <xdr:cNvPr id="17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680EF60-9D19-4D4D-AD74-C277400411D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184</xdr:row>
      <xdr:rowOff>88900</xdr:rowOff>
    </xdr:from>
    <xdr:ext cx="1469390" cy="300355"/>
    <xdr:sp macro="" textlink="">
      <xdr:nvSpPr>
        <xdr:cNvPr id="17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3B67F5-B6F7-4798-AEC1-5D0893F3CED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101600</xdr:rowOff>
    </xdr:from>
    <xdr:ext cx="1469390" cy="311785"/>
    <xdr:sp macro="" textlink="">
      <xdr:nvSpPr>
        <xdr:cNvPr id="17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A3AFD0B-8918-46B5-938D-8B56C6E2439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185</xdr:row>
      <xdr:rowOff>88900</xdr:rowOff>
    </xdr:from>
    <xdr:ext cx="1469390" cy="300355"/>
    <xdr:sp macro="" textlink="">
      <xdr:nvSpPr>
        <xdr:cNvPr id="17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3EA90C-73B8-4698-87A6-AE9AF6250D7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101600</xdr:rowOff>
    </xdr:from>
    <xdr:ext cx="1469390" cy="311785"/>
    <xdr:sp macro="" textlink="">
      <xdr:nvSpPr>
        <xdr:cNvPr id="17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901BDCD-FEDB-4992-87CD-4F73F4C19C9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186</xdr:row>
      <xdr:rowOff>88900</xdr:rowOff>
    </xdr:from>
    <xdr:ext cx="1469390" cy="300355"/>
    <xdr:sp macro="" textlink="">
      <xdr:nvSpPr>
        <xdr:cNvPr id="17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613DF5-9A1A-4198-8FBA-7430D82EE73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101600</xdr:rowOff>
    </xdr:from>
    <xdr:ext cx="1469390" cy="311785"/>
    <xdr:sp macro="" textlink="">
      <xdr:nvSpPr>
        <xdr:cNvPr id="17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4D00159-F171-42F4-B675-807BC0064DB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187</xdr:row>
      <xdr:rowOff>88900</xdr:rowOff>
    </xdr:from>
    <xdr:ext cx="1469390" cy="300355"/>
    <xdr:sp macro="" textlink="">
      <xdr:nvSpPr>
        <xdr:cNvPr id="17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B857568-7A13-4302-A6D8-CE262E47032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101600</xdr:rowOff>
    </xdr:from>
    <xdr:ext cx="1469390" cy="311785"/>
    <xdr:sp macro="" textlink="">
      <xdr:nvSpPr>
        <xdr:cNvPr id="17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15FB267-14A2-4282-A9EF-CF63D2AFFB1F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188</xdr:row>
      <xdr:rowOff>88900</xdr:rowOff>
    </xdr:from>
    <xdr:ext cx="1469390" cy="300355"/>
    <xdr:sp macro="" textlink="">
      <xdr:nvSpPr>
        <xdr:cNvPr id="17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C68FED6-69A4-43D7-9A0A-EC93559ED7E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101600</xdr:rowOff>
    </xdr:from>
    <xdr:ext cx="1469390" cy="311785"/>
    <xdr:sp macro="" textlink="">
      <xdr:nvSpPr>
        <xdr:cNvPr id="17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38B7399-5F82-4487-95DA-CEDC264238D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189</xdr:row>
      <xdr:rowOff>88900</xdr:rowOff>
    </xdr:from>
    <xdr:ext cx="1469390" cy="300355"/>
    <xdr:sp macro="" textlink="">
      <xdr:nvSpPr>
        <xdr:cNvPr id="17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908810E-2CFF-4ED5-AFCB-9EFAE4A3604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101600</xdr:rowOff>
    </xdr:from>
    <xdr:ext cx="1469390" cy="311785"/>
    <xdr:sp macro="" textlink="">
      <xdr:nvSpPr>
        <xdr:cNvPr id="17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71C2FC0-C182-480E-AA36-739E80B8532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190</xdr:row>
      <xdr:rowOff>88900</xdr:rowOff>
    </xdr:from>
    <xdr:ext cx="1469390" cy="300355"/>
    <xdr:sp macro="" textlink="">
      <xdr:nvSpPr>
        <xdr:cNvPr id="17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8532A30-10AD-41EE-A499-FE6BAFA463C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101600</xdr:rowOff>
    </xdr:from>
    <xdr:ext cx="1469390" cy="311785"/>
    <xdr:sp macro="" textlink="">
      <xdr:nvSpPr>
        <xdr:cNvPr id="17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051822D-1292-4B57-8E11-B779B16FACB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191</xdr:row>
      <xdr:rowOff>88900</xdr:rowOff>
    </xdr:from>
    <xdr:ext cx="1469390" cy="300355"/>
    <xdr:sp macro="" textlink="">
      <xdr:nvSpPr>
        <xdr:cNvPr id="17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1A81AAA-6C97-4C4C-B6F4-7F776E5AF38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101600</xdr:rowOff>
    </xdr:from>
    <xdr:ext cx="1469390" cy="311785"/>
    <xdr:sp macro="" textlink="">
      <xdr:nvSpPr>
        <xdr:cNvPr id="17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164F7DD-657F-4BC8-BDFC-75572AE1E45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192</xdr:row>
      <xdr:rowOff>88900</xdr:rowOff>
    </xdr:from>
    <xdr:ext cx="1469390" cy="300355"/>
    <xdr:sp macro="" textlink="">
      <xdr:nvSpPr>
        <xdr:cNvPr id="17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E9252E6-E8D8-4915-B2A7-81D31CE6BC6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101600</xdr:rowOff>
    </xdr:from>
    <xdr:ext cx="1469390" cy="311785"/>
    <xdr:sp macro="" textlink="">
      <xdr:nvSpPr>
        <xdr:cNvPr id="17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D886A5-B6C2-46B4-A2A1-B32FAE139EA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193</xdr:row>
      <xdr:rowOff>88900</xdr:rowOff>
    </xdr:from>
    <xdr:ext cx="1469390" cy="300355"/>
    <xdr:sp macro="" textlink="">
      <xdr:nvSpPr>
        <xdr:cNvPr id="17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D80F35B-1D4E-4F3A-939F-E66BF8E97AC3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101600</xdr:rowOff>
    </xdr:from>
    <xdr:ext cx="1469390" cy="311785"/>
    <xdr:sp macro="" textlink="">
      <xdr:nvSpPr>
        <xdr:cNvPr id="17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6397C74-D652-4D83-A31F-88E5C012101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194</xdr:row>
      <xdr:rowOff>88900</xdr:rowOff>
    </xdr:from>
    <xdr:ext cx="1469390" cy="300355"/>
    <xdr:sp macro="" textlink="">
      <xdr:nvSpPr>
        <xdr:cNvPr id="17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54EB969-A3DD-4D12-B4B6-DB4FBC28518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101600</xdr:rowOff>
    </xdr:from>
    <xdr:ext cx="1469390" cy="311785"/>
    <xdr:sp macro="" textlink="">
      <xdr:nvSpPr>
        <xdr:cNvPr id="17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A5FA92C-4304-4D38-8D0A-A14B7DBCBFC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195</xdr:row>
      <xdr:rowOff>88900</xdr:rowOff>
    </xdr:from>
    <xdr:ext cx="1469390" cy="300355"/>
    <xdr:sp macro="" textlink="">
      <xdr:nvSpPr>
        <xdr:cNvPr id="17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BB443C5-B625-4A9B-9D1B-7D68FA55474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101600</xdr:rowOff>
    </xdr:from>
    <xdr:ext cx="1469390" cy="311785"/>
    <xdr:sp macro="" textlink="">
      <xdr:nvSpPr>
        <xdr:cNvPr id="17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C3B462D-8E88-4778-AFDF-22C41D77BFD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196</xdr:row>
      <xdr:rowOff>88900</xdr:rowOff>
    </xdr:from>
    <xdr:ext cx="1469390" cy="300355"/>
    <xdr:sp macro="" textlink="">
      <xdr:nvSpPr>
        <xdr:cNvPr id="17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7E5247-37E0-4976-BB09-A96E00ECDD2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101600</xdr:rowOff>
    </xdr:from>
    <xdr:ext cx="1469390" cy="311785"/>
    <xdr:sp macro="" textlink="">
      <xdr:nvSpPr>
        <xdr:cNvPr id="17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4DFBAD0-CCF0-44EC-8643-1958FAD6FF0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197</xdr:row>
      <xdr:rowOff>88900</xdr:rowOff>
    </xdr:from>
    <xdr:ext cx="1469390" cy="300355"/>
    <xdr:sp macro="" textlink="">
      <xdr:nvSpPr>
        <xdr:cNvPr id="17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A6DA92C-D660-491A-9C42-F4E8ED03B01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101600</xdr:rowOff>
    </xdr:from>
    <xdr:ext cx="1469390" cy="311785"/>
    <xdr:sp macro="" textlink="">
      <xdr:nvSpPr>
        <xdr:cNvPr id="17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102319-BE2F-4A90-AE80-01488AB7E4A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198</xdr:row>
      <xdr:rowOff>88900</xdr:rowOff>
    </xdr:from>
    <xdr:ext cx="1469390" cy="300355"/>
    <xdr:sp macro="" textlink="">
      <xdr:nvSpPr>
        <xdr:cNvPr id="17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4698A5D-95E2-452B-A9CB-42F00C63672B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101600</xdr:rowOff>
    </xdr:from>
    <xdr:ext cx="1469390" cy="311785"/>
    <xdr:sp macro="" textlink="">
      <xdr:nvSpPr>
        <xdr:cNvPr id="17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C9A015-B808-49B0-94DE-CF8D452F2FD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199</xdr:row>
      <xdr:rowOff>88900</xdr:rowOff>
    </xdr:from>
    <xdr:ext cx="1469390" cy="300355"/>
    <xdr:sp macro="" textlink="">
      <xdr:nvSpPr>
        <xdr:cNvPr id="17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506CD66-F603-4350-9D72-6E3A46DE7EC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101600</xdr:rowOff>
    </xdr:from>
    <xdr:ext cx="1469390" cy="311785"/>
    <xdr:sp macro="" textlink="">
      <xdr:nvSpPr>
        <xdr:cNvPr id="17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5F72F3-CDA3-4009-A0AA-781927AD36F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200</xdr:row>
      <xdr:rowOff>88900</xdr:rowOff>
    </xdr:from>
    <xdr:ext cx="1469390" cy="300355"/>
    <xdr:sp macro="" textlink="">
      <xdr:nvSpPr>
        <xdr:cNvPr id="17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556C91D-29C3-4957-B48E-4BD1E0FD0E5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101600</xdr:rowOff>
    </xdr:from>
    <xdr:ext cx="1469390" cy="311785"/>
    <xdr:sp macro="" textlink="">
      <xdr:nvSpPr>
        <xdr:cNvPr id="17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E9E4EE4-FBAA-4F34-BD36-2381435B392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201</xdr:row>
      <xdr:rowOff>88900</xdr:rowOff>
    </xdr:from>
    <xdr:ext cx="1469390" cy="300355"/>
    <xdr:sp macro="" textlink="">
      <xdr:nvSpPr>
        <xdr:cNvPr id="17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FE9A9A7-AF01-4D1E-9760-6BDF9BA6A28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101600</xdr:rowOff>
    </xdr:from>
    <xdr:ext cx="1469390" cy="311785"/>
    <xdr:sp macro="" textlink="">
      <xdr:nvSpPr>
        <xdr:cNvPr id="17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8BC9150-946D-4DA5-B769-2D6AED5DF80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202</xdr:row>
      <xdr:rowOff>88900</xdr:rowOff>
    </xdr:from>
    <xdr:ext cx="1469390" cy="300355"/>
    <xdr:sp macro="" textlink="">
      <xdr:nvSpPr>
        <xdr:cNvPr id="17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06C05F5-521F-41A3-A7A6-480F963C638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101600</xdr:rowOff>
    </xdr:from>
    <xdr:ext cx="1469390" cy="311785"/>
    <xdr:sp macro="" textlink="">
      <xdr:nvSpPr>
        <xdr:cNvPr id="17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6694254-A5FB-400E-8FBC-6C4A96F25B3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203</xdr:row>
      <xdr:rowOff>88900</xdr:rowOff>
    </xdr:from>
    <xdr:ext cx="1469390" cy="300355"/>
    <xdr:sp macro="" textlink="">
      <xdr:nvSpPr>
        <xdr:cNvPr id="17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B0EEC4A-6533-40F1-8DB1-EEFE55F0E26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101600</xdr:rowOff>
    </xdr:from>
    <xdr:ext cx="1469390" cy="311785"/>
    <xdr:sp macro="" textlink="">
      <xdr:nvSpPr>
        <xdr:cNvPr id="17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6F873C-3F92-4A68-8480-FA55F1A7B37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204</xdr:row>
      <xdr:rowOff>88900</xdr:rowOff>
    </xdr:from>
    <xdr:ext cx="1469390" cy="300355"/>
    <xdr:sp macro="" textlink="">
      <xdr:nvSpPr>
        <xdr:cNvPr id="17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9F76EEA-4154-45EA-BE3C-D611D6F7D51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101600</xdr:rowOff>
    </xdr:from>
    <xdr:ext cx="1469390" cy="311785"/>
    <xdr:sp macro="" textlink="">
      <xdr:nvSpPr>
        <xdr:cNvPr id="17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5B82F2A-4900-44A4-950F-BA10D48E118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205</xdr:row>
      <xdr:rowOff>88900</xdr:rowOff>
    </xdr:from>
    <xdr:ext cx="1469390" cy="300355"/>
    <xdr:sp macro="" textlink="">
      <xdr:nvSpPr>
        <xdr:cNvPr id="17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3DBC027-31AB-42CE-8BD9-1C503F21F00C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101600</xdr:rowOff>
    </xdr:from>
    <xdr:ext cx="1469390" cy="311785"/>
    <xdr:sp macro="" textlink="">
      <xdr:nvSpPr>
        <xdr:cNvPr id="17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4A01D3A-DF75-4FFF-A33A-BE8B2FA8E42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206</xdr:row>
      <xdr:rowOff>88900</xdr:rowOff>
    </xdr:from>
    <xdr:ext cx="1469390" cy="300355"/>
    <xdr:sp macro="" textlink="">
      <xdr:nvSpPr>
        <xdr:cNvPr id="17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7DE87C-72FB-4ED8-9D09-E0B0E72777D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101600</xdr:rowOff>
    </xdr:from>
    <xdr:ext cx="1469390" cy="311785"/>
    <xdr:sp macro="" textlink="">
      <xdr:nvSpPr>
        <xdr:cNvPr id="17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229D248-A7BC-48CA-8CC5-5A0231E523F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207</xdr:row>
      <xdr:rowOff>88900</xdr:rowOff>
    </xdr:from>
    <xdr:ext cx="1469390" cy="300355"/>
    <xdr:sp macro="" textlink="">
      <xdr:nvSpPr>
        <xdr:cNvPr id="17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39B62A1-1C04-4449-8C3D-5A44A75DF37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101600</xdr:rowOff>
    </xdr:from>
    <xdr:ext cx="1469390" cy="311785"/>
    <xdr:sp macro="" textlink="">
      <xdr:nvSpPr>
        <xdr:cNvPr id="18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E1CB6F-449F-478C-9096-A32ABC3B554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208</xdr:row>
      <xdr:rowOff>88900</xdr:rowOff>
    </xdr:from>
    <xdr:ext cx="1469390" cy="300355"/>
    <xdr:sp macro="" textlink="">
      <xdr:nvSpPr>
        <xdr:cNvPr id="18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81C5728-8FAD-4ACE-A8F3-F3FEFCF49C7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A89FFD1-50EE-43D7-B4FB-9C39C402644B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C4351F1-0C05-4EE7-A092-ABBD6030623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4E2B989-50E4-4917-9CE3-DC194C3712A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16F3E7E-3749-4979-996E-0187D9F62EC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9D56A1-5F21-422C-B191-236E3DACA95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AA4A874-71A0-454C-9C14-CF68A5A024E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19CA355-10E1-4437-A1DB-C5673A71735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D8311C3-BBA6-4BD5-8A6E-D18CB0A34CB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FEA6B46-32C9-4723-BBB6-77F7D77029F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7CB7E7-2082-4D1B-B810-A15A5BDEB34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841BF49-746D-47A0-8273-6F3AA14B124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93A60DD-0E05-488F-B451-499B0010426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F3CB97F-55F4-4345-8897-FA095A02093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F1F1015-7FE6-4F74-B3A8-9B0F97B3209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11785"/>
    <xdr:sp macro="" textlink="">
      <xdr:nvSpPr>
        <xdr:cNvPr id="18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F54EF96-ECBD-4316-91AC-7A6D92BD06C8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1469390" cy="300355"/>
    <xdr:sp macro="" textlink="">
      <xdr:nvSpPr>
        <xdr:cNvPr id="18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CF48B83-D13B-41E2-8F9E-6352F24F4FA0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101600</xdr:rowOff>
    </xdr:from>
    <xdr:ext cx="1469390" cy="311785"/>
    <xdr:sp macro="" textlink="">
      <xdr:nvSpPr>
        <xdr:cNvPr id="18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2E7DBCE-392A-4E51-A7E3-C62EE9F61F12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209</xdr:row>
      <xdr:rowOff>88900</xdr:rowOff>
    </xdr:from>
    <xdr:ext cx="1469390" cy="300355"/>
    <xdr:sp macro="" textlink="">
      <xdr:nvSpPr>
        <xdr:cNvPr id="18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F2D5E80-31B9-41F9-B958-C3299CC591B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101600</xdr:rowOff>
    </xdr:from>
    <xdr:ext cx="1469390" cy="311785"/>
    <xdr:sp macro="" textlink="">
      <xdr:nvSpPr>
        <xdr:cNvPr id="18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EA2314C-2960-42B6-A28C-96C46C0293D3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210</xdr:row>
      <xdr:rowOff>88900</xdr:rowOff>
    </xdr:from>
    <xdr:ext cx="1469390" cy="300355"/>
    <xdr:sp macro="" textlink="">
      <xdr:nvSpPr>
        <xdr:cNvPr id="18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171D65B-3FD3-4B80-8ECF-6B0B4EAC7AE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101600</xdr:rowOff>
    </xdr:from>
    <xdr:ext cx="1469390" cy="311785"/>
    <xdr:sp macro="" textlink="">
      <xdr:nvSpPr>
        <xdr:cNvPr id="18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88E5E2D-BC82-4221-9BF4-983A3885966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211</xdr:row>
      <xdr:rowOff>88900</xdr:rowOff>
    </xdr:from>
    <xdr:ext cx="1469390" cy="300355"/>
    <xdr:sp macro="" textlink="">
      <xdr:nvSpPr>
        <xdr:cNvPr id="18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BD23FA5-E77B-4205-8589-67A0764EAAF6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101600</xdr:rowOff>
    </xdr:from>
    <xdr:ext cx="1469390" cy="311785"/>
    <xdr:sp macro="" textlink="">
      <xdr:nvSpPr>
        <xdr:cNvPr id="18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1D29F18-C4DC-4314-A5D1-83035E5969C6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212</xdr:row>
      <xdr:rowOff>88900</xdr:rowOff>
    </xdr:from>
    <xdr:ext cx="1469390" cy="300355"/>
    <xdr:sp macro="" textlink="">
      <xdr:nvSpPr>
        <xdr:cNvPr id="18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62C67E1-D413-43F3-A3A7-1312E4242A1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101600</xdr:rowOff>
    </xdr:from>
    <xdr:ext cx="1469390" cy="311785"/>
    <xdr:sp macro="" textlink="">
      <xdr:nvSpPr>
        <xdr:cNvPr id="18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D027EC6-B31B-4830-941D-B3A377FF70D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213</xdr:row>
      <xdr:rowOff>88900</xdr:rowOff>
    </xdr:from>
    <xdr:ext cx="1469390" cy="300355"/>
    <xdr:sp macro="" textlink="">
      <xdr:nvSpPr>
        <xdr:cNvPr id="18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C30AA14-5C71-4542-837D-40D0F5D0BF5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11785"/>
    <xdr:sp macro="" textlink="">
      <xdr:nvSpPr>
        <xdr:cNvPr id="18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250461A-2725-4AED-AF8F-1E307A937BB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1469390" cy="300355"/>
    <xdr:sp macro="" textlink="">
      <xdr:nvSpPr>
        <xdr:cNvPr id="18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BDFDB3D-3285-4058-9E68-FAEBB241394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101600</xdr:rowOff>
    </xdr:from>
    <xdr:ext cx="1469390" cy="311785"/>
    <xdr:sp macro="" textlink="">
      <xdr:nvSpPr>
        <xdr:cNvPr id="18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29F1B69-F70E-4507-98C4-218A84CF92D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214</xdr:row>
      <xdr:rowOff>88900</xdr:rowOff>
    </xdr:from>
    <xdr:ext cx="1469390" cy="300355"/>
    <xdr:sp macro="" textlink="">
      <xdr:nvSpPr>
        <xdr:cNvPr id="18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46C4656-8E6A-48D2-A0E9-DF10ED0421E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101600</xdr:rowOff>
    </xdr:from>
    <xdr:ext cx="1469390" cy="311785"/>
    <xdr:sp macro="" textlink="">
      <xdr:nvSpPr>
        <xdr:cNvPr id="18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547E45E-5736-43D6-8647-138EAD5BEEA9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215</xdr:row>
      <xdr:rowOff>88900</xdr:rowOff>
    </xdr:from>
    <xdr:ext cx="1469390" cy="300355"/>
    <xdr:sp macro="" textlink="">
      <xdr:nvSpPr>
        <xdr:cNvPr id="18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24BA08E-40D4-4ACB-B7CC-821B6318608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101600</xdr:rowOff>
    </xdr:from>
    <xdr:ext cx="1469390" cy="311785"/>
    <xdr:sp macro="" textlink="">
      <xdr:nvSpPr>
        <xdr:cNvPr id="18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6E5B90C-9019-4C8B-9708-85919B15EDCE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216</xdr:row>
      <xdr:rowOff>88900</xdr:rowOff>
    </xdr:from>
    <xdr:ext cx="1469390" cy="300355"/>
    <xdr:sp macro="" textlink="">
      <xdr:nvSpPr>
        <xdr:cNvPr id="18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F3BE310-F0B4-4D66-97E8-F72466F2E9A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101600</xdr:rowOff>
    </xdr:from>
    <xdr:ext cx="1469390" cy="311785"/>
    <xdr:sp macro="" textlink="">
      <xdr:nvSpPr>
        <xdr:cNvPr id="18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851A0E0-29B4-4447-8459-B7C8F371A76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217</xdr:row>
      <xdr:rowOff>88900</xdr:rowOff>
    </xdr:from>
    <xdr:ext cx="1469390" cy="300355"/>
    <xdr:sp macro="" textlink="">
      <xdr:nvSpPr>
        <xdr:cNvPr id="18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124FBC2-9080-49A8-BABD-613DB23FB76D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101600</xdr:rowOff>
    </xdr:from>
    <xdr:ext cx="1469390" cy="311785"/>
    <xdr:sp macro="" textlink="">
      <xdr:nvSpPr>
        <xdr:cNvPr id="18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F7198EF-4788-4E5A-A149-2E40A87F823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218</xdr:row>
      <xdr:rowOff>88900</xdr:rowOff>
    </xdr:from>
    <xdr:ext cx="1469390" cy="300355"/>
    <xdr:sp macro="" textlink="">
      <xdr:nvSpPr>
        <xdr:cNvPr id="18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6F0C23E-1922-4EAB-8CF8-8DBEDC60AB55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101600</xdr:rowOff>
    </xdr:from>
    <xdr:ext cx="1469390" cy="311785"/>
    <xdr:sp macro="" textlink="">
      <xdr:nvSpPr>
        <xdr:cNvPr id="18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D05D4C6-65F4-4FB9-8098-2876161FC850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219</xdr:row>
      <xdr:rowOff>88900</xdr:rowOff>
    </xdr:from>
    <xdr:ext cx="1469390" cy="300355"/>
    <xdr:sp macro="" textlink="">
      <xdr:nvSpPr>
        <xdr:cNvPr id="18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7AA8AF2-D9CB-48E6-8840-9218729BA368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101600</xdr:rowOff>
    </xdr:from>
    <xdr:ext cx="1469390" cy="311785"/>
    <xdr:sp macro="" textlink="">
      <xdr:nvSpPr>
        <xdr:cNvPr id="18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366BB2F-4E7A-42BF-A948-76AA7C0F7255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220</xdr:row>
      <xdr:rowOff>88900</xdr:rowOff>
    </xdr:from>
    <xdr:ext cx="1469390" cy="300355"/>
    <xdr:sp macro="" textlink="">
      <xdr:nvSpPr>
        <xdr:cNvPr id="18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8231AAB-BB7B-4128-915C-09656F0552F4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101600</xdr:rowOff>
    </xdr:from>
    <xdr:ext cx="1469390" cy="311785"/>
    <xdr:sp macro="" textlink="">
      <xdr:nvSpPr>
        <xdr:cNvPr id="18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2BAFAF1-F7BF-4634-BA14-C785D612BF6C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221</xdr:row>
      <xdr:rowOff>88900</xdr:rowOff>
    </xdr:from>
    <xdr:ext cx="1469390" cy="300355"/>
    <xdr:sp macro="" textlink="">
      <xdr:nvSpPr>
        <xdr:cNvPr id="18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45A3069-9C22-45BE-A9DE-D4B7B552B88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101600</xdr:rowOff>
    </xdr:from>
    <xdr:ext cx="1469390" cy="311785"/>
    <xdr:sp macro="" textlink="">
      <xdr:nvSpPr>
        <xdr:cNvPr id="18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1B6481B-164C-4F98-B96F-817A19AE05FD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222</xdr:row>
      <xdr:rowOff>88900</xdr:rowOff>
    </xdr:from>
    <xdr:ext cx="1469390" cy="300355"/>
    <xdr:sp macro="" textlink="">
      <xdr:nvSpPr>
        <xdr:cNvPr id="18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E7AA23-7C85-4625-902D-9442A3B20F5A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101600</xdr:rowOff>
    </xdr:from>
    <xdr:ext cx="1469390" cy="311785"/>
    <xdr:sp macro="" textlink="">
      <xdr:nvSpPr>
        <xdr:cNvPr id="18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A4778BA-BEBB-4EED-9697-F9EDDA6A663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223</xdr:row>
      <xdr:rowOff>88900</xdr:rowOff>
    </xdr:from>
    <xdr:ext cx="1469390" cy="300355"/>
    <xdr:sp macro="" textlink="">
      <xdr:nvSpPr>
        <xdr:cNvPr id="18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2B6A7F-435A-408A-8701-922F7454E609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101600</xdr:rowOff>
    </xdr:from>
    <xdr:ext cx="1469390" cy="311785"/>
    <xdr:sp macro="" textlink="">
      <xdr:nvSpPr>
        <xdr:cNvPr id="18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638A42C-3AAF-4E19-B351-A0CB62B9845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224</xdr:row>
      <xdr:rowOff>88900</xdr:rowOff>
    </xdr:from>
    <xdr:ext cx="1469390" cy="300355"/>
    <xdr:sp macro="" textlink="">
      <xdr:nvSpPr>
        <xdr:cNvPr id="18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90B9D99-9E8C-4463-B7C4-E60C0CF7E22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101600</xdr:rowOff>
    </xdr:from>
    <xdr:ext cx="1469390" cy="311785"/>
    <xdr:sp macro="" textlink="">
      <xdr:nvSpPr>
        <xdr:cNvPr id="18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84EDE30-C574-4E22-84AC-485BFC571A6A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225</xdr:row>
      <xdr:rowOff>88900</xdr:rowOff>
    </xdr:from>
    <xdr:ext cx="1469390" cy="300355"/>
    <xdr:sp macro="" textlink="">
      <xdr:nvSpPr>
        <xdr:cNvPr id="18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1E790B7-D745-4CA6-9F8E-04190A69E21F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101600</xdr:rowOff>
    </xdr:from>
    <xdr:ext cx="1469390" cy="311785"/>
    <xdr:sp macro="" textlink="">
      <xdr:nvSpPr>
        <xdr:cNvPr id="18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9E88316-C35C-4A12-A376-7F39D2F9DB1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226</xdr:row>
      <xdr:rowOff>88900</xdr:rowOff>
    </xdr:from>
    <xdr:ext cx="1469390" cy="300355"/>
    <xdr:sp macro="" textlink="">
      <xdr:nvSpPr>
        <xdr:cNvPr id="18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EB57C2A-359B-42FC-AFCF-020AC64B91C7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101600</xdr:rowOff>
    </xdr:from>
    <xdr:ext cx="1469390" cy="311785"/>
    <xdr:sp macro="" textlink="">
      <xdr:nvSpPr>
        <xdr:cNvPr id="18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7B5B986-816C-4D1D-B9FC-002800197DE1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227</xdr:row>
      <xdr:rowOff>88900</xdr:rowOff>
    </xdr:from>
    <xdr:ext cx="1469390" cy="300355"/>
    <xdr:sp macro="" textlink="">
      <xdr:nvSpPr>
        <xdr:cNvPr id="18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F208D38-D588-452B-9AB2-FDB8A8DB0B5E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101600</xdr:rowOff>
    </xdr:from>
    <xdr:ext cx="1469390" cy="311785"/>
    <xdr:sp macro="" textlink="">
      <xdr:nvSpPr>
        <xdr:cNvPr id="18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B51CDCC-CA9E-46B4-8F5B-ECE6CAC870E4}"/>
            </a:ext>
          </a:extLst>
        </xdr:cNvPr>
        <xdr:cNvSpPr/>
      </xdr:nvSpPr>
      <xdr:spPr bwMode="auto">
        <a:xfrm>
          <a:off x="12763500" y="282727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228</xdr:row>
      <xdr:rowOff>88900</xdr:rowOff>
    </xdr:from>
    <xdr:ext cx="1469390" cy="300355"/>
    <xdr:sp macro="" textlink="">
      <xdr:nvSpPr>
        <xdr:cNvPr id="18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2373F0A-977F-498F-A17B-A29EDCC0C1C2}"/>
            </a:ext>
          </a:extLst>
        </xdr:cNvPr>
        <xdr:cNvSpPr/>
      </xdr:nvSpPr>
      <xdr:spPr bwMode="auto">
        <a:xfrm>
          <a:off x="12763500" y="282676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231</xdr:row>
      <xdr:rowOff>101600</xdr:rowOff>
    </xdr:from>
    <xdr:ext cx="1469390" cy="311785"/>
    <xdr:sp macro="" textlink="">
      <xdr:nvSpPr>
        <xdr:cNvPr id="18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5FAEA6A-D084-4373-AAF3-3D486D445DD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231</xdr:row>
      <xdr:rowOff>88900</xdr:rowOff>
    </xdr:from>
    <xdr:ext cx="1469390" cy="300355"/>
    <xdr:sp macro="" textlink="">
      <xdr:nvSpPr>
        <xdr:cNvPr id="18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90C25A3-28A5-4415-9C67-E4D6DBDC7F2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232</xdr:row>
      <xdr:rowOff>101600</xdr:rowOff>
    </xdr:from>
    <xdr:ext cx="1469390" cy="311785"/>
    <xdr:sp macro="" textlink="">
      <xdr:nvSpPr>
        <xdr:cNvPr id="18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38DA696-1D67-4972-9195-1F53ACB722D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232</xdr:row>
      <xdr:rowOff>88900</xdr:rowOff>
    </xdr:from>
    <xdr:ext cx="1469390" cy="300355"/>
    <xdr:sp macro="" textlink="">
      <xdr:nvSpPr>
        <xdr:cNvPr id="18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67AC6F1-CB03-4BEA-AFC0-6A731D5AD89C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233</xdr:row>
      <xdr:rowOff>101600</xdr:rowOff>
    </xdr:from>
    <xdr:ext cx="1469390" cy="311785"/>
    <xdr:sp macro="" textlink="">
      <xdr:nvSpPr>
        <xdr:cNvPr id="18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194231F-7611-4CA4-A6D8-7D15095A5270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233</xdr:row>
      <xdr:rowOff>88900</xdr:rowOff>
    </xdr:from>
    <xdr:ext cx="1469390" cy="300355"/>
    <xdr:sp macro="" textlink="">
      <xdr:nvSpPr>
        <xdr:cNvPr id="18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F9D38E2-F50B-4A22-971B-D9A29D01468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234</xdr:row>
      <xdr:rowOff>101600</xdr:rowOff>
    </xdr:from>
    <xdr:ext cx="1469390" cy="311785"/>
    <xdr:sp macro="" textlink="">
      <xdr:nvSpPr>
        <xdr:cNvPr id="18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EFCCF6E-2575-45CD-8CF6-D8C5DE20025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234</xdr:row>
      <xdr:rowOff>88900</xdr:rowOff>
    </xdr:from>
    <xdr:ext cx="1469390" cy="300355"/>
    <xdr:sp macro="" textlink="">
      <xdr:nvSpPr>
        <xdr:cNvPr id="18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25D91B7-E295-4CFF-9599-23B743D7BDA6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235</xdr:row>
      <xdr:rowOff>101600</xdr:rowOff>
    </xdr:from>
    <xdr:ext cx="1469390" cy="311785"/>
    <xdr:sp macro="" textlink="">
      <xdr:nvSpPr>
        <xdr:cNvPr id="18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6A357D0-9614-4DC1-8479-1FF3A48EE86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235</xdr:row>
      <xdr:rowOff>88900</xdr:rowOff>
    </xdr:from>
    <xdr:ext cx="1469390" cy="300355"/>
    <xdr:sp macro="" textlink="">
      <xdr:nvSpPr>
        <xdr:cNvPr id="18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E2CA9CE-26CB-464A-8589-1A2F960246B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236</xdr:row>
      <xdr:rowOff>101600</xdr:rowOff>
    </xdr:from>
    <xdr:ext cx="1469390" cy="311785"/>
    <xdr:sp macro="" textlink="">
      <xdr:nvSpPr>
        <xdr:cNvPr id="18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1C034D2-34B5-47BF-8122-4B2464393F7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236</xdr:row>
      <xdr:rowOff>88900</xdr:rowOff>
    </xdr:from>
    <xdr:ext cx="1469390" cy="300355"/>
    <xdr:sp macro="" textlink="">
      <xdr:nvSpPr>
        <xdr:cNvPr id="18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43E9E7B-43D4-4E29-A094-B8323F2590B4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237</xdr:row>
      <xdr:rowOff>101600</xdr:rowOff>
    </xdr:from>
    <xdr:ext cx="1469390" cy="311785"/>
    <xdr:sp macro="" textlink="">
      <xdr:nvSpPr>
        <xdr:cNvPr id="18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5354B87-3C9C-486F-BC2A-90DA6400F35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237</xdr:row>
      <xdr:rowOff>88900</xdr:rowOff>
    </xdr:from>
    <xdr:ext cx="1469390" cy="300355"/>
    <xdr:sp macro="" textlink="">
      <xdr:nvSpPr>
        <xdr:cNvPr id="18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D93A3F9-AD66-4ABD-ABD4-643F85C148FD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238</xdr:row>
      <xdr:rowOff>101600</xdr:rowOff>
    </xdr:from>
    <xdr:ext cx="1469390" cy="311785"/>
    <xdr:sp macro="" textlink="">
      <xdr:nvSpPr>
        <xdr:cNvPr id="18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90FB825-BAD2-4DB3-9588-0E626383CDE6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238</xdr:row>
      <xdr:rowOff>88900</xdr:rowOff>
    </xdr:from>
    <xdr:ext cx="1469390" cy="300355"/>
    <xdr:sp macro="" textlink="">
      <xdr:nvSpPr>
        <xdr:cNvPr id="18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9A48B9-9CAF-452A-9B46-85076EFC974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239</xdr:row>
      <xdr:rowOff>101600</xdr:rowOff>
    </xdr:from>
    <xdr:ext cx="1469390" cy="311785"/>
    <xdr:sp macro="" textlink="">
      <xdr:nvSpPr>
        <xdr:cNvPr id="18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7EA3C99-03F4-4FD2-AA9A-5B405425FE6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239</xdr:row>
      <xdr:rowOff>88900</xdr:rowOff>
    </xdr:from>
    <xdr:ext cx="1469390" cy="300355"/>
    <xdr:sp macro="" textlink="">
      <xdr:nvSpPr>
        <xdr:cNvPr id="18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C1CA616-B799-4115-BE68-F79F1193B96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240</xdr:row>
      <xdr:rowOff>101600</xdr:rowOff>
    </xdr:from>
    <xdr:ext cx="1469390" cy="311785"/>
    <xdr:sp macro="" textlink="">
      <xdr:nvSpPr>
        <xdr:cNvPr id="18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F726BA4-7CF9-4673-806C-857CE36D939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240</xdr:row>
      <xdr:rowOff>88900</xdr:rowOff>
    </xdr:from>
    <xdr:ext cx="1469390" cy="300355"/>
    <xdr:sp macro="" textlink="">
      <xdr:nvSpPr>
        <xdr:cNvPr id="18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E20AFDA-823D-4F40-85F4-A93D64E22F4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241</xdr:row>
      <xdr:rowOff>101600</xdr:rowOff>
    </xdr:from>
    <xdr:ext cx="1469390" cy="311785"/>
    <xdr:sp macro="" textlink="">
      <xdr:nvSpPr>
        <xdr:cNvPr id="18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6156FFE-FAF3-4FC7-9203-B6E36C027F7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241</xdr:row>
      <xdr:rowOff>88900</xdr:rowOff>
    </xdr:from>
    <xdr:ext cx="1469390" cy="300355"/>
    <xdr:sp macro="" textlink="">
      <xdr:nvSpPr>
        <xdr:cNvPr id="18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23AEBB4-BEC0-4B89-B084-6252F7A619F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242</xdr:row>
      <xdr:rowOff>101600</xdr:rowOff>
    </xdr:from>
    <xdr:ext cx="1469390" cy="311785"/>
    <xdr:sp macro="" textlink="">
      <xdr:nvSpPr>
        <xdr:cNvPr id="18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ADD9CE3-A0CE-4667-A687-2DFB4BCCB88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242</xdr:row>
      <xdr:rowOff>88900</xdr:rowOff>
    </xdr:from>
    <xdr:ext cx="1469390" cy="300355"/>
    <xdr:sp macro="" textlink="">
      <xdr:nvSpPr>
        <xdr:cNvPr id="18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B6767B4-CF53-4C69-98FC-0021600BFF2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243</xdr:row>
      <xdr:rowOff>101600</xdr:rowOff>
    </xdr:from>
    <xdr:ext cx="1469390" cy="311785"/>
    <xdr:sp macro="" textlink="">
      <xdr:nvSpPr>
        <xdr:cNvPr id="18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4AF01DA-4728-4C97-9354-2549544ABBE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243</xdr:row>
      <xdr:rowOff>88900</xdr:rowOff>
    </xdr:from>
    <xdr:ext cx="1469390" cy="300355"/>
    <xdr:sp macro="" textlink="">
      <xdr:nvSpPr>
        <xdr:cNvPr id="18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7130D2B-9F87-4618-84F1-858882B14C6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244</xdr:row>
      <xdr:rowOff>101600</xdr:rowOff>
    </xdr:from>
    <xdr:ext cx="1469390" cy="311785"/>
    <xdr:sp macro="" textlink="">
      <xdr:nvSpPr>
        <xdr:cNvPr id="18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634EDC9-55A4-4785-A4B1-179EA69455AE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244</xdr:row>
      <xdr:rowOff>88900</xdr:rowOff>
    </xdr:from>
    <xdr:ext cx="1469390" cy="300355"/>
    <xdr:sp macro="" textlink="">
      <xdr:nvSpPr>
        <xdr:cNvPr id="18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D65FC82-A5A0-47D1-A98C-F4A766BDEE0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245</xdr:row>
      <xdr:rowOff>101600</xdr:rowOff>
    </xdr:from>
    <xdr:ext cx="1469390" cy="311785"/>
    <xdr:sp macro="" textlink="">
      <xdr:nvSpPr>
        <xdr:cNvPr id="18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8AE4EBC-19F5-4DD5-A6AB-2B0FF9AFA79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245</xdr:row>
      <xdr:rowOff>88900</xdr:rowOff>
    </xdr:from>
    <xdr:ext cx="1469390" cy="300355"/>
    <xdr:sp macro="" textlink="">
      <xdr:nvSpPr>
        <xdr:cNvPr id="18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A5C05AA-CE41-4E06-A383-1AA24D5F4F8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246</xdr:row>
      <xdr:rowOff>101600</xdr:rowOff>
    </xdr:from>
    <xdr:ext cx="1469390" cy="311785"/>
    <xdr:sp macro="" textlink="">
      <xdr:nvSpPr>
        <xdr:cNvPr id="18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5ED5F7B-62DC-440E-8B5A-505247CC0278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246</xdr:row>
      <xdr:rowOff>88900</xdr:rowOff>
    </xdr:from>
    <xdr:ext cx="1469390" cy="300355"/>
    <xdr:sp macro="" textlink="">
      <xdr:nvSpPr>
        <xdr:cNvPr id="18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AE66A96-C18A-4ADD-A3CC-0FF7A8BFB834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247</xdr:row>
      <xdr:rowOff>101600</xdr:rowOff>
    </xdr:from>
    <xdr:ext cx="1469390" cy="311785"/>
    <xdr:sp macro="" textlink="">
      <xdr:nvSpPr>
        <xdr:cNvPr id="18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AB22F43-83A7-4AB5-BF64-4D5F492AE90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247</xdr:row>
      <xdr:rowOff>88900</xdr:rowOff>
    </xdr:from>
    <xdr:ext cx="1469390" cy="300355"/>
    <xdr:sp macro="" textlink="">
      <xdr:nvSpPr>
        <xdr:cNvPr id="18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A4C8C0F-63C7-45CD-A07B-DF4579C2FCB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248</xdr:row>
      <xdr:rowOff>101600</xdr:rowOff>
    </xdr:from>
    <xdr:ext cx="1469390" cy="311785"/>
    <xdr:sp macro="" textlink="">
      <xdr:nvSpPr>
        <xdr:cNvPr id="18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B26A31E-0803-4C6C-BA15-ED4C76E6041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248</xdr:row>
      <xdr:rowOff>88900</xdr:rowOff>
    </xdr:from>
    <xdr:ext cx="1469390" cy="300355"/>
    <xdr:sp macro="" textlink="">
      <xdr:nvSpPr>
        <xdr:cNvPr id="18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967A8EE-7E3C-4FA4-90E5-D279BEF4C07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249</xdr:row>
      <xdr:rowOff>101600</xdr:rowOff>
    </xdr:from>
    <xdr:ext cx="1469390" cy="311785"/>
    <xdr:sp macro="" textlink="">
      <xdr:nvSpPr>
        <xdr:cNvPr id="18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2F04AD0-D394-484A-93E1-C0A1971F430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249</xdr:row>
      <xdr:rowOff>88900</xdr:rowOff>
    </xdr:from>
    <xdr:ext cx="1469390" cy="300355"/>
    <xdr:sp macro="" textlink="">
      <xdr:nvSpPr>
        <xdr:cNvPr id="18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24A86D8-249A-428A-9ADA-70C15D0ABD9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250</xdr:row>
      <xdr:rowOff>101600</xdr:rowOff>
    </xdr:from>
    <xdr:ext cx="1469390" cy="311785"/>
    <xdr:sp macro="" textlink="">
      <xdr:nvSpPr>
        <xdr:cNvPr id="18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C4914EF-6B7F-434A-B4B5-F6C90DEB04B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250</xdr:row>
      <xdr:rowOff>88900</xdr:rowOff>
    </xdr:from>
    <xdr:ext cx="1469390" cy="300355"/>
    <xdr:sp macro="" textlink="">
      <xdr:nvSpPr>
        <xdr:cNvPr id="18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28C1655-D435-41DA-932F-E234CE73639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251</xdr:row>
      <xdr:rowOff>101600</xdr:rowOff>
    </xdr:from>
    <xdr:ext cx="1469390" cy="311785"/>
    <xdr:sp macro="" textlink="">
      <xdr:nvSpPr>
        <xdr:cNvPr id="19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171B635-E30D-406B-B6BB-81231D56E50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251</xdr:row>
      <xdr:rowOff>88900</xdr:rowOff>
    </xdr:from>
    <xdr:ext cx="1469390" cy="300355"/>
    <xdr:sp macro="" textlink="">
      <xdr:nvSpPr>
        <xdr:cNvPr id="19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F6B19A1-F652-48F0-A593-2B5246D9D6EC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252</xdr:row>
      <xdr:rowOff>101600</xdr:rowOff>
    </xdr:from>
    <xdr:ext cx="1469390" cy="311785"/>
    <xdr:sp macro="" textlink="">
      <xdr:nvSpPr>
        <xdr:cNvPr id="19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7B1776C-FE58-4AF7-B053-CB9AF3E9BB7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252</xdr:row>
      <xdr:rowOff>88900</xdr:rowOff>
    </xdr:from>
    <xdr:ext cx="1469390" cy="300355"/>
    <xdr:sp macro="" textlink="">
      <xdr:nvSpPr>
        <xdr:cNvPr id="19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4E8EB39-DC1A-4C34-9AA5-CC3F1E7832B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253</xdr:row>
      <xdr:rowOff>101600</xdr:rowOff>
    </xdr:from>
    <xdr:ext cx="1469390" cy="311785"/>
    <xdr:sp macro="" textlink="">
      <xdr:nvSpPr>
        <xdr:cNvPr id="19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28230A7-F881-423C-B108-8590FA3163F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253</xdr:row>
      <xdr:rowOff>88900</xdr:rowOff>
    </xdr:from>
    <xdr:ext cx="1469390" cy="300355"/>
    <xdr:sp macro="" textlink="">
      <xdr:nvSpPr>
        <xdr:cNvPr id="19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31DF231-D2A6-4CCB-91A6-CFBDD4E6678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254</xdr:row>
      <xdr:rowOff>101600</xdr:rowOff>
    </xdr:from>
    <xdr:ext cx="1469390" cy="311785"/>
    <xdr:sp macro="" textlink="">
      <xdr:nvSpPr>
        <xdr:cNvPr id="19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356DC60-35CC-42C4-A816-08EAAFA298A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254</xdr:row>
      <xdr:rowOff>88900</xdr:rowOff>
    </xdr:from>
    <xdr:ext cx="1469390" cy="300355"/>
    <xdr:sp macro="" textlink="">
      <xdr:nvSpPr>
        <xdr:cNvPr id="19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6D9DC04-0541-4E0C-A00F-FCB8049ACFA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255</xdr:row>
      <xdr:rowOff>101600</xdr:rowOff>
    </xdr:from>
    <xdr:ext cx="1469390" cy="311785"/>
    <xdr:sp macro="" textlink="">
      <xdr:nvSpPr>
        <xdr:cNvPr id="19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C2F655C-A546-4289-BF68-7B5A65B90F36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255</xdr:row>
      <xdr:rowOff>88900</xdr:rowOff>
    </xdr:from>
    <xdr:ext cx="1469390" cy="300355"/>
    <xdr:sp macro="" textlink="">
      <xdr:nvSpPr>
        <xdr:cNvPr id="19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E5D6B1-16EC-4FA4-A920-0FCA3B5AEFE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256</xdr:row>
      <xdr:rowOff>101600</xdr:rowOff>
    </xdr:from>
    <xdr:ext cx="1469390" cy="311785"/>
    <xdr:sp macro="" textlink="">
      <xdr:nvSpPr>
        <xdr:cNvPr id="19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7F95DCA-18E4-4AEE-B1C5-2D4EEC5E2EE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256</xdr:row>
      <xdr:rowOff>88900</xdr:rowOff>
    </xdr:from>
    <xdr:ext cx="1469390" cy="300355"/>
    <xdr:sp macro="" textlink="">
      <xdr:nvSpPr>
        <xdr:cNvPr id="19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EE1DF79-272E-45A1-99DB-43F356F2C39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257</xdr:row>
      <xdr:rowOff>101600</xdr:rowOff>
    </xdr:from>
    <xdr:ext cx="1469390" cy="311785"/>
    <xdr:sp macro="" textlink="">
      <xdr:nvSpPr>
        <xdr:cNvPr id="19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00136CF-9726-43B4-8021-87CAB84754E8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257</xdr:row>
      <xdr:rowOff>88900</xdr:rowOff>
    </xdr:from>
    <xdr:ext cx="1469390" cy="300355"/>
    <xdr:sp macro="" textlink="">
      <xdr:nvSpPr>
        <xdr:cNvPr id="19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AA69145-592F-41DC-8C3A-47C5AD0AA6E6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258</xdr:row>
      <xdr:rowOff>101600</xdr:rowOff>
    </xdr:from>
    <xdr:ext cx="1469390" cy="311785"/>
    <xdr:sp macro="" textlink="">
      <xdr:nvSpPr>
        <xdr:cNvPr id="19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7D97336-FCCE-47DD-AE39-6FA091E1357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258</xdr:row>
      <xdr:rowOff>88900</xdr:rowOff>
    </xdr:from>
    <xdr:ext cx="1469390" cy="300355"/>
    <xdr:sp macro="" textlink="">
      <xdr:nvSpPr>
        <xdr:cNvPr id="19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49A67B2-440C-40F1-9D04-AE06644E96A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259</xdr:row>
      <xdr:rowOff>101600</xdr:rowOff>
    </xdr:from>
    <xdr:ext cx="1469390" cy="311785"/>
    <xdr:sp macro="" textlink="">
      <xdr:nvSpPr>
        <xdr:cNvPr id="19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414C396-9736-49FC-9B63-46DA3BE939E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259</xdr:row>
      <xdr:rowOff>88900</xdr:rowOff>
    </xdr:from>
    <xdr:ext cx="1469390" cy="300355"/>
    <xdr:sp macro="" textlink="">
      <xdr:nvSpPr>
        <xdr:cNvPr id="19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E8AD6A6-5C7A-47AA-9C50-AF225306117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260</xdr:row>
      <xdr:rowOff>101600</xdr:rowOff>
    </xdr:from>
    <xdr:ext cx="1469390" cy="311785"/>
    <xdr:sp macro="" textlink="">
      <xdr:nvSpPr>
        <xdr:cNvPr id="19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C0222F9-7704-440A-9A9C-E41E014130E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260</xdr:row>
      <xdr:rowOff>88900</xdr:rowOff>
    </xdr:from>
    <xdr:ext cx="1469390" cy="300355"/>
    <xdr:sp macro="" textlink="">
      <xdr:nvSpPr>
        <xdr:cNvPr id="19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466324-9FFD-4249-8564-2D9BF0AD4D9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261</xdr:row>
      <xdr:rowOff>101600</xdr:rowOff>
    </xdr:from>
    <xdr:ext cx="1469390" cy="311785"/>
    <xdr:sp macro="" textlink="">
      <xdr:nvSpPr>
        <xdr:cNvPr id="19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5C82DF-BD31-4896-AA55-1859B726E50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261</xdr:row>
      <xdr:rowOff>88900</xdr:rowOff>
    </xdr:from>
    <xdr:ext cx="1469390" cy="300355"/>
    <xdr:sp macro="" textlink="">
      <xdr:nvSpPr>
        <xdr:cNvPr id="19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E04019A-51D0-4F29-8A5A-7B0026DBA4AD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EC3F33C-50C7-4A18-A4E0-29E7FAD70FB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11731C5-5A58-464C-A08F-E36836AC6C3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F441C9A-21B0-4FDE-8CDC-DE0542CED35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1A654F2-56FA-45AF-A2C3-6D591554968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80EEA5B-D675-458A-BF5E-78A52C12C427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71E82B-14EA-4C67-991C-07358A18CF2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CAE198B-3F0E-4B2C-99F5-36564188221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AE3568C-75A5-4D6E-A162-B8A93D1A8B7A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F4E0680-9915-46D6-A658-2D8C12768E4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D1AACA8-D279-4F02-8235-F6EB58DCFEA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D15812E-47BF-48C0-ABE7-008EFFCAFD5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F728D2E-EED2-48E4-B76F-1FC4B25588E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DFDD9BB-1CA6-4305-BA7C-DE87004D333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785508F-7B8D-4E66-A29B-8150BE38B166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11785"/>
    <xdr:sp macro="" textlink="">
      <xdr:nvSpPr>
        <xdr:cNvPr id="19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D1BAAA9-42D6-4825-99B9-771524CD21D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1469390" cy="300355"/>
    <xdr:sp macro="" textlink="">
      <xdr:nvSpPr>
        <xdr:cNvPr id="19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F3AEBB3-5347-4D85-8628-A7B010D19D01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101600</xdr:rowOff>
    </xdr:from>
    <xdr:ext cx="1469390" cy="311785"/>
    <xdr:sp macro="" textlink="">
      <xdr:nvSpPr>
        <xdr:cNvPr id="19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211BEA7-DBE5-41DA-9D8F-EFCBE309E7F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262</xdr:row>
      <xdr:rowOff>88900</xdr:rowOff>
    </xdr:from>
    <xdr:ext cx="1469390" cy="300355"/>
    <xdr:sp macro="" textlink="">
      <xdr:nvSpPr>
        <xdr:cNvPr id="19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5A7FEE6-1649-4BE6-A58F-C8ED68B7E0F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263</xdr:row>
      <xdr:rowOff>101600</xdr:rowOff>
    </xdr:from>
    <xdr:ext cx="1469390" cy="311785"/>
    <xdr:sp macro="" textlink="">
      <xdr:nvSpPr>
        <xdr:cNvPr id="19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CE6D4C3-E56F-4CF9-8C0F-74369DD332D2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263</xdr:row>
      <xdr:rowOff>88900</xdr:rowOff>
    </xdr:from>
    <xdr:ext cx="1469390" cy="300355"/>
    <xdr:sp macro="" textlink="">
      <xdr:nvSpPr>
        <xdr:cNvPr id="19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15990E3-2906-4A3B-96D2-90FEBAF8E42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264</xdr:row>
      <xdr:rowOff>101600</xdr:rowOff>
    </xdr:from>
    <xdr:ext cx="1469390" cy="311785"/>
    <xdr:sp macro="" textlink="">
      <xdr:nvSpPr>
        <xdr:cNvPr id="19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12176EC-54D6-4BB5-A377-E7F3AAB29F6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264</xdr:row>
      <xdr:rowOff>88900</xdr:rowOff>
    </xdr:from>
    <xdr:ext cx="1469390" cy="300355"/>
    <xdr:sp macro="" textlink="">
      <xdr:nvSpPr>
        <xdr:cNvPr id="19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4CB30EB-DD7A-4B8F-AA88-15DA33E2576F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11785"/>
    <xdr:sp macro="" textlink="">
      <xdr:nvSpPr>
        <xdr:cNvPr id="19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802BF29-0C37-4E18-82BF-1F1A65357DB8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00355"/>
    <xdr:sp macro="" textlink="">
      <xdr:nvSpPr>
        <xdr:cNvPr id="19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DD0B520-4DEB-4634-8F50-FB7C9E86328D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11785"/>
    <xdr:sp macro="" textlink="">
      <xdr:nvSpPr>
        <xdr:cNvPr id="19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862B3A2-86CB-46CE-8053-02FB272D53D4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1469390" cy="300355"/>
    <xdr:sp macro="" textlink="">
      <xdr:nvSpPr>
        <xdr:cNvPr id="19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C3AAD76-9DCD-473B-83DA-809C339CAAF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101600</xdr:rowOff>
    </xdr:from>
    <xdr:ext cx="1469390" cy="311785"/>
    <xdr:sp macro="" textlink="">
      <xdr:nvSpPr>
        <xdr:cNvPr id="19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913DC9-39B5-4191-A822-8B1D89077EC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265</xdr:row>
      <xdr:rowOff>88900</xdr:rowOff>
    </xdr:from>
    <xdr:ext cx="1469390" cy="300355"/>
    <xdr:sp macro="" textlink="">
      <xdr:nvSpPr>
        <xdr:cNvPr id="19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66FAF5-D57D-4F0F-B934-173D1669437E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266</xdr:row>
      <xdr:rowOff>101600</xdr:rowOff>
    </xdr:from>
    <xdr:ext cx="1469390" cy="311785"/>
    <xdr:sp macro="" textlink="">
      <xdr:nvSpPr>
        <xdr:cNvPr id="19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8DFD3B6-514B-48E8-AD8C-4E7A7B50CEE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266</xdr:row>
      <xdr:rowOff>88900</xdr:rowOff>
    </xdr:from>
    <xdr:ext cx="1469390" cy="300355"/>
    <xdr:sp macro="" textlink="">
      <xdr:nvSpPr>
        <xdr:cNvPr id="19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A4FA598-E345-42A1-93F5-ADAF132614E8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267</xdr:row>
      <xdr:rowOff>101600</xdr:rowOff>
    </xdr:from>
    <xdr:ext cx="1469390" cy="311785"/>
    <xdr:sp macro="" textlink="">
      <xdr:nvSpPr>
        <xdr:cNvPr id="19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30DED0B-6762-476D-99C6-11293758A430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267</xdr:row>
      <xdr:rowOff>88900</xdr:rowOff>
    </xdr:from>
    <xdr:ext cx="1469390" cy="300355"/>
    <xdr:sp macro="" textlink="">
      <xdr:nvSpPr>
        <xdr:cNvPr id="19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A6D09DE-C9EA-42DA-8A13-FD760997B8E7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268</xdr:row>
      <xdr:rowOff>101600</xdr:rowOff>
    </xdr:from>
    <xdr:ext cx="1469390" cy="311785"/>
    <xdr:sp macro="" textlink="">
      <xdr:nvSpPr>
        <xdr:cNvPr id="19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CA18687-8F07-4461-9B45-4D778BA7F0D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268</xdr:row>
      <xdr:rowOff>88900</xdr:rowOff>
    </xdr:from>
    <xdr:ext cx="1469390" cy="300355"/>
    <xdr:sp macro="" textlink="">
      <xdr:nvSpPr>
        <xdr:cNvPr id="19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5115778-55A7-47C7-91EC-DDA9C9811B3D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269</xdr:row>
      <xdr:rowOff>101600</xdr:rowOff>
    </xdr:from>
    <xdr:ext cx="1469390" cy="311785"/>
    <xdr:sp macro="" textlink="">
      <xdr:nvSpPr>
        <xdr:cNvPr id="19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BAAAD39-D5A1-4F65-969B-F6E07FFFE7E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269</xdr:row>
      <xdr:rowOff>88900</xdr:rowOff>
    </xdr:from>
    <xdr:ext cx="1469390" cy="300355"/>
    <xdr:sp macro="" textlink="">
      <xdr:nvSpPr>
        <xdr:cNvPr id="19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41DD8CD-2AA0-4298-8468-60303A7EE62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270</xdr:row>
      <xdr:rowOff>101600</xdr:rowOff>
    </xdr:from>
    <xdr:ext cx="1469390" cy="311785"/>
    <xdr:sp macro="" textlink="">
      <xdr:nvSpPr>
        <xdr:cNvPr id="19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CBAAEC9-DF76-4D50-954A-F00F7B6E73CC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270</xdr:row>
      <xdr:rowOff>88900</xdr:rowOff>
    </xdr:from>
    <xdr:ext cx="1469390" cy="300355"/>
    <xdr:sp macro="" textlink="">
      <xdr:nvSpPr>
        <xdr:cNvPr id="19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CFF14C5-3643-4ED1-B395-3504AD9D04D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271</xdr:row>
      <xdr:rowOff>101600</xdr:rowOff>
    </xdr:from>
    <xdr:ext cx="1469390" cy="311785"/>
    <xdr:sp macro="" textlink="">
      <xdr:nvSpPr>
        <xdr:cNvPr id="19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2171DE0-363C-4326-B2C9-00F090863CB0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271</xdr:row>
      <xdr:rowOff>88900</xdr:rowOff>
    </xdr:from>
    <xdr:ext cx="1469390" cy="300355"/>
    <xdr:sp macro="" textlink="">
      <xdr:nvSpPr>
        <xdr:cNvPr id="19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4C7BBEC-C0B8-4C5A-9715-B450317C619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272</xdr:row>
      <xdr:rowOff>101600</xdr:rowOff>
    </xdr:from>
    <xdr:ext cx="1469390" cy="311785"/>
    <xdr:sp macro="" textlink="">
      <xdr:nvSpPr>
        <xdr:cNvPr id="19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2989E69-F072-4D07-B83C-16D6D0090B8B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272</xdr:row>
      <xdr:rowOff>88900</xdr:rowOff>
    </xdr:from>
    <xdr:ext cx="1469390" cy="300355"/>
    <xdr:sp macro="" textlink="">
      <xdr:nvSpPr>
        <xdr:cNvPr id="19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D4F189F-2BEE-4CF9-87D1-284567CB5FD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273</xdr:row>
      <xdr:rowOff>101600</xdr:rowOff>
    </xdr:from>
    <xdr:ext cx="1469390" cy="311785"/>
    <xdr:sp macro="" textlink="">
      <xdr:nvSpPr>
        <xdr:cNvPr id="19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CC9E9DC-BA46-4480-9DD3-5420D5A3C94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273</xdr:row>
      <xdr:rowOff>88900</xdr:rowOff>
    </xdr:from>
    <xdr:ext cx="1469390" cy="300355"/>
    <xdr:sp macro="" textlink="">
      <xdr:nvSpPr>
        <xdr:cNvPr id="19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B79059B-88B9-455C-862B-C9308D3C2002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274</xdr:row>
      <xdr:rowOff>101600</xdr:rowOff>
    </xdr:from>
    <xdr:ext cx="1469390" cy="311785"/>
    <xdr:sp macro="" textlink="">
      <xdr:nvSpPr>
        <xdr:cNvPr id="19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9F2ED3D-2C98-4BC9-8E9B-FBE783F88DD5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274</xdr:row>
      <xdr:rowOff>88900</xdr:rowOff>
    </xdr:from>
    <xdr:ext cx="1469390" cy="300355"/>
    <xdr:sp macro="" textlink="">
      <xdr:nvSpPr>
        <xdr:cNvPr id="19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13220D0-AE84-4859-8326-66CC471CF8B3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275</xdr:row>
      <xdr:rowOff>101600</xdr:rowOff>
    </xdr:from>
    <xdr:ext cx="1469390" cy="311785"/>
    <xdr:sp macro="" textlink="">
      <xdr:nvSpPr>
        <xdr:cNvPr id="19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B20C010-8EE8-4B98-BBEA-7B73409D1698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275</xdr:row>
      <xdr:rowOff>88900</xdr:rowOff>
    </xdr:from>
    <xdr:ext cx="1469390" cy="300355"/>
    <xdr:sp macro="" textlink="">
      <xdr:nvSpPr>
        <xdr:cNvPr id="19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1BF5C8F-811F-46C5-86F7-FDC423A4FDB9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F83A50-7EBF-4506-8D2F-E18FD175805D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D4E03F0-25C1-418B-8657-6C56111FE58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01DCCB0-B226-41B2-AC31-3E134B2F05A6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844F22A-799B-4FC1-987D-5B122447F07C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3159833-E880-41C4-B7F1-0CE189632CFA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354C45D-4EEE-419A-91A3-477BF32DE02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250298-1BA1-4F79-AF94-4E04E0C66473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A599AEB-2881-444D-B9A6-44A9497E6360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312D76-79F5-4FFD-87F7-30A085CCE1BF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5177932-2033-4866-AD37-9FAB1BBF1795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11785"/>
    <xdr:sp macro="" textlink="">
      <xdr:nvSpPr>
        <xdr:cNvPr id="19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8F2CCF2-2D86-4F3F-9F8A-91D593E51799}"/>
            </a:ext>
          </a:extLst>
        </xdr:cNvPr>
        <xdr:cNvSpPr/>
      </xdr:nvSpPr>
      <xdr:spPr bwMode="auto">
        <a:xfrm>
          <a:off x="12763500" y="4027424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1469390" cy="300355"/>
    <xdr:sp macro="" textlink="">
      <xdr:nvSpPr>
        <xdr:cNvPr id="19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079F98E-90D5-41EE-8C9B-E2DBDE20C7FB}"/>
            </a:ext>
          </a:extLst>
        </xdr:cNvPr>
        <xdr:cNvSpPr/>
      </xdr:nvSpPr>
      <xdr:spPr bwMode="auto">
        <a:xfrm>
          <a:off x="12763500" y="4026916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101600</xdr:rowOff>
    </xdr:from>
    <xdr:ext cx="1440816" cy="318860"/>
    <xdr:sp macro="" textlink="">
      <xdr:nvSpPr>
        <xdr:cNvPr id="10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9E241C3-CC06-4BAD-A2B4-964EFE06AC71}"/>
            </a:ext>
          </a:extLst>
        </xdr:cNvPr>
        <xdr:cNvSpPr/>
      </xdr:nvSpPr>
      <xdr:spPr bwMode="auto">
        <a:xfrm>
          <a:off x="11987893" y="15096671"/>
          <a:ext cx="1440816" cy="31886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</xdr:row>
      <xdr:rowOff>88900</xdr:rowOff>
    </xdr:from>
    <xdr:ext cx="1440816" cy="315050"/>
    <xdr:sp macro="" textlink="">
      <xdr:nvSpPr>
        <xdr:cNvPr id="10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A83120D-725F-4AD2-B288-68E65CC37417}"/>
            </a:ext>
          </a:extLst>
        </xdr:cNvPr>
        <xdr:cNvSpPr/>
      </xdr:nvSpPr>
      <xdr:spPr bwMode="auto">
        <a:xfrm>
          <a:off x="11987893" y="15083971"/>
          <a:ext cx="1440816" cy="3150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1440816" cy="329111"/>
    <xdr:sp macro="" textlink="">
      <xdr:nvSpPr>
        <xdr:cNvPr id="1982" name="CommandButton2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0FDA477-0CA2-4329-91B0-61FFA57E9DB8}"/>
            </a:ext>
          </a:extLst>
        </xdr:cNvPr>
        <xdr:cNvSpPr/>
      </xdr:nvSpPr>
      <xdr:spPr bwMode="auto">
        <a:xfrm>
          <a:off x="11987893" y="15528471"/>
          <a:ext cx="1440816" cy="32911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1440816" cy="329111"/>
    <xdr:sp macro="" textlink="">
      <xdr:nvSpPr>
        <xdr:cNvPr id="1983" name="CommandButton3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994D6650-A81D-4B53-A9B5-1CD4F7EB6FE0}"/>
            </a:ext>
          </a:extLst>
        </xdr:cNvPr>
        <xdr:cNvSpPr/>
      </xdr:nvSpPr>
      <xdr:spPr bwMode="auto">
        <a:xfrm>
          <a:off x="11987893" y="15528471"/>
          <a:ext cx="1440816" cy="32911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440816" cy="327751"/>
    <xdr:sp macro="" textlink="">
      <xdr:nvSpPr>
        <xdr:cNvPr id="1985" name="CommandButton5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AABBC68E-EB8F-40D1-965C-166F37549768}"/>
            </a:ext>
          </a:extLst>
        </xdr:cNvPr>
        <xdr:cNvSpPr/>
      </xdr:nvSpPr>
      <xdr:spPr bwMode="auto">
        <a:xfrm>
          <a:off x="11987893" y="15947571"/>
          <a:ext cx="1440816" cy="327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0</xdr:rowOff>
    </xdr:from>
    <xdr:ext cx="1450228" cy="327751"/>
    <xdr:sp macro="" textlink="">
      <xdr:nvSpPr>
        <xdr:cNvPr id="1987" name="CommandButton4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C1887A8D-F9F5-4B8D-ACE4-ACFC76348FBA}"/>
            </a:ext>
          </a:extLst>
        </xdr:cNvPr>
        <xdr:cNvSpPr/>
      </xdr:nvSpPr>
      <xdr:spPr bwMode="auto">
        <a:xfrm>
          <a:off x="11987893" y="15947571"/>
          <a:ext cx="1450228" cy="327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25400</xdr:rowOff>
    </xdr:from>
    <xdr:ext cx="1450228" cy="318861"/>
    <xdr:sp macro="" textlink="">
      <xdr:nvSpPr>
        <xdr:cNvPr id="1988" name="CommandButton6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3A8EFC5-C4F1-4EE9-BA48-79379822F61E}"/>
            </a:ext>
          </a:extLst>
        </xdr:cNvPr>
        <xdr:cNvSpPr/>
      </xdr:nvSpPr>
      <xdr:spPr bwMode="auto">
        <a:xfrm>
          <a:off x="11987893" y="16353971"/>
          <a:ext cx="1450228" cy="31886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25400</xdr:rowOff>
    </xdr:from>
    <xdr:ext cx="1450228" cy="318861"/>
    <xdr:sp macro="" textlink="">
      <xdr:nvSpPr>
        <xdr:cNvPr id="1989" name="CommandButton7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CA67C92A-145B-450C-9E2D-B6D73488A313}"/>
            </a:ext>
          </a:extLst>
        </xdr:cNvPr>
        <xdr:cNvSpPr/>
      </xdr:nvSpPr>
      <xdr:spPr bwMode="auto">
        <a:xfrm>
          <a:off x="11987893" y="16353971"/>
          <a:ext cx="1450228" cy="31886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63500</xdr:rowOff>
    </xdr:from>
    <xdr:ext cx="1453403" cy="329746"/>
    <xdr:sp macro="" textlink="">
      <xdr:nvSpPr>
        <xdr:cNvPr id="1990" name="CommandButton9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E7E0DF-40AA-4028-AE5D-2E9EF441906B}"/>
            </a:ext>
          </a:extLst>
        </xdr:cNvPr>
        <xdr:cNvSpPr/>
      </xdr:nvSpPr>
      <xdr:spPr bwMode="auto">
        <a:xfrm>
          <a:off x="11987893" y="16773071"/>
          <a:ext cx="1453403" cy="32974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63500</xdr:rowOff>
    </xdr:from>
    <xdr:ext cx="1450228" cy="329746"/>
    <xdr:sp macro="" textlink="">
      <xdr:nvSpPr>
        <xdr:cNvPr id="1991" name="ComboBox1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1C39CF23-B821-40F4-BEC1-8D769A5000DD}"/>
            </a:ext>
          </a:extLst>
        </xdr:cNvPr>
        <xdr:cNvSpPr/>
      </xdr:nvSpPr>
      <xdr:spPr bwMode="auto">
        <a:xfrm>
          <a:off x="11987893" y="16773071"/>
          <a:ext cx="1450228" cy="329746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</xdr:row>
      <xdr:rowOff>101600</xdr:rowOff>
    </xdr:from>
    <xdr:ext cx="1469390" cy="311785"/>
    <xdr:sp macro="" textlink="">
      <xdr:nvSpPr>
        <xdr:cNvPr id="19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CA95CE0-B04D-4415-A24D-601B68062190}"/>
            </a:ext>
          </a:extLst>
        </xdr:cNvPr>
        <xdr:cNvSpPr/>
      </xdr:nvSpPr>
      <xdr:spPr bwMode="auto">
        <a:xfrm>
          <a:off x="11987893" y="15287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</xdr:row>
      <xdr:rowOff>88900</xdr:rowOff>
    </xdr:from>
    <xdr:ext cx="1469390" cy="300355"/>
    <xdr:sp macro="" textlink="">
      <xdr:nvSpPr>
        <xdr:cNvPr id="19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BC143E5-3CAD-4620-9834-5D3D4E53A8F0}"/>
            </a:ext>
          </a:extLst>
        </xdr:cNvPr>
        <xdr:cNvSpPr/>
      </xdr:nvSpPr>
      <xdr:spPr bwMode="auto">
        <a:xfrm>
          <a:off x="11987893" y="15274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101600</xdr:rowOff>
    </xdr:from>
    <xdr:ext cx="1469390" cy="311785"/>
    <xdr:sp macro="" textlink="">
      <xdr:nvSpPr>
        <xdr:cNvPr id="19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272BBFD-7CE3-4A07-8A79-883B10C1AA2D}"/>
            </a:ext>
          </a:extLst>
        </xdr:cNvPr>
        <xdr:cNvSpPr/>
      </xdr:nvSpPr>
      <xdr:spPr bwMode="auto">
        <a:xfrm>
          <a:off x="11987893" y="154776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</xdr:row>
      <xdr:rowOff>88900</xdr:rowOff>
    </xdr:from>
    <xdr:ext cx="1469390" cy="300355"/>
    <xdr:sp macro="" textlink="">
      <xdr:nvSpPr>
        <xdr:cNvPr id="19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63A61BB-BA8E-4969-9B0D-8C7B8D97491F}"/>
            </a:ext>
          </a:extLst>
        </xdr:cNvPr>
        <xdr:cNvSpPr/>
      </xdr:nvSpPr>
      <xdr:spPr bwMode="auto">
        <a:xfrm>
          <a:off x="11987893" y="154649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</xdr:row>
      <xdr:rowOff>101600</xdr:rowOff>
    </xdr:from>
    <xdr:ext cx="1469390" cy="311785"/>
    <xdr:sp macro="" textlink="">
      <xdr:nvSpPr>
        <xdr:cNvPr id="19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F4F79B8-01B8-4119-87DC-36BA970B196A}"/>
            </a:ext>
          </a:extLst>
        </xdr:cNvPr>
        <xdr:cNvSpPr/>
      </xdr:nvSpPr>
      <xdr:spPr bwMode="auto">
        <a:xfrm>
          <a:off x="11987893" y="15668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9</xdr:row>
      <xdr:rowOff>88900</xdr:rowOff>
    </xdr:from>
    <xdr:ext cx="1469390" cy="300355"/>
    <xdr:sp macro="" textlink="">
      <xdr:nvSpPr>
        <xdr:cNvPr id="19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E73DCEF-0A17-47E1-8FB5-76E00B73BD1C}"/>
            </a:ext>
          </a:extLst>
        </xdr:cNvPr>
        <xdr:cNvSpPr/>
      </xdr:nvSpPr>
      <xdr:spPr bwMode="auto">
        <a:xfrm>
          <a:off x="11987893" y="15655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101600</xdr:rowOff>
    </xdr:from>
    <xdr:ext cx="1469390" cy="311785"/>
    <xdr:sp macro="" textlink="">
      <xdr:nvSpPr>
        <xdr:cNvPr id="1999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C3A5144-848A-47B0-8569-C1EB6FF8045F}"/>
            </a:ext>
          </a:extLst>
        </xdr:cNvPr>
        <xdr:cNvSpPr/>
      </xdr:nvSpPr>
      <xdr:spPr bwMode="auto">
        <a:xfrm>
          <a:off x="11987893" y="158586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10</xdr:row>
      <xdr:rowOff>88900</xdr:rowOff>
    </xdr:from>
    <xdr:ext cx="1469390" cy="300355"/>
    <xdr:sp macro="" textlink="">
      <xdr:nvSpPr>
        <xdr:cNvPr id="2004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EF38631-9E1F-4535-9C0C-79D2AE413DBE}"/>
            </a:ext>
          </a:extLst>
        </xdr:cNvPr>
        <xdr:cNvSpPr/>
      </xdr:nvSpPr>
      <xdr:spPr bwMode="auto">
        <a:xfrm>
          <a:off x="11987893" y="158459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101600</xdr:rowOff>
    </xdr:from>
    <xdr:ext cx="1469390" cy="311785"/>
    <xdr:sp macro="" textlink="">
      <xdr:nvSpPr>
        <xdr:cNvPr id="20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52E1088-F023-49D7-841B-5E14F28E5629}"/>
            </a:ext>
          </a:extLst>
        </xdr:cNvPr>
        <xdr:cNvSpPr/>
      </xdr:nvSpPr>
      <xdr:spPr bwMode="auto">
        <a:xfrm>
          <a:off x="11987893" y="16049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11</xdr:row>
      <xdr:rowOff>88900</xdr:rowOff>
    </xdr:from>
    <xdr:ext cx="1469390" cy="300355"/>
    <xdr:sp macro="" textlink="">
      <xdr:nvSpPr>
        <xdr:cNvPr id="20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4FB737B-ACBB-486A-8238-082FD9D69658}"/>
            </a:ext>
          </a:extLst>
        </xdr:cNvPr>
        <xdr:cNvSpPr/>
      </xdr:nvSpPr>
      <xdr:spPr bwMode="auto">
        <a:xfrm>
          <a:off x="11987893" y="16036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101600</xdr:rowOff>
    </xdr:from>
    <xdr:ext cx="1469390" cy="311785"/>
    <xdr:sp macro="" textlink="">
      <xdr:nvSpPr>
        <xdr:cNvPr id="20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9892DA6-ECAD-4EB6-99BC-381B919A9EC3}"/>
            </a:ext>
          </a:extLst>
        </xdr:cNvPr>
        <xdr:cNvSpPr/>
      </xdr:nvSpPr>
      <xdr:spPr bwMode="auto">
        <a:xfrm>
          <a:off x="11987893" y="162396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12</xdr:row>
      <xdr:rowOff>88900</xdr:rowOff>
    </xdr:from>
    <xdr:ext cx="1469390" cy="300355"/>
    <xdr:sp macro="" textlink="">
      <xdr:nvSpPr>
        <xdr:cNvPr id="20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BEF1E9F-7603-4877-B127-67CF76C1305F}"/>
            </a:ext>
          </a:extLst>
        </xdr:cNvPr>
        <xdr:cNvSpPr/>
      </xdr:nvSpPr>
      <xdr:spPr bwMode="auto">
        <a:xfrm>
          <a:off x="11987893" y="162269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101600</xdr:rowOff>
    </xdr:from>
    <xdr:ext cx="1469390" cy="311785"/>
    <xdr:sp macro="" textlink="">
      <xdr:nvSpPr>
        <xdr:cNvPr id="20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1461DF7-5F7C-44C5-BDFC-69469E716E37}"/>
            </a:ext>
          </a:extLst>
        </xdr:cNvPr>
        <xdr:cNvSpPr/>
      </xdr:nvSpPr>
      <xdr:spPr bwMode="auto">
        <a:xfrm>
          <a:off x="11987893" y="16430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13</xdr:row>
      <xdr:rowOff>88900</xdr:rowOff>
    </xdr:from>
    <xdr:ext cx="1469390" cy="300355"/>
    <xdr:sp macro="" textlink="">
      <xdr:nvSpPr>
        <xdr:cNvPr id="2012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CEF77C7-BF35-45AE-AB3F-F4B66CE221A6}"/>
            </a:ext>
          </a:extLst>
        </xdr:cNvPr>
        <xdr:cNvSpPr/>
      </xdr:nvSpPr>
      <xdr:spPr bwMode="auto">
        <a:xfrm>
          <a:off x="11987893" y="16417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101600</xdr:rowOff>
    </xdr:from>
    <xdr:ext cx="1469390" cy="311785"/>
    <xdr:sp macro="" textlink="">
      <xdr:nvSpPr>
        <xdr:cNvPr id="2013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78B71A-4874-4D9B-BCB4-1A2FA253E94F}"/>
            </a:ext>
          </a:extLst>
        </xdr:cNvPr>
        <xdr:cNvSpPr/>
      </xdr:nvSpPr>
      <xdr:spPr bwMode="auto">
        <a:xfrm>
          <a:off x="11987893" y="166206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14</xdr:row>
      <xdr:rowOff>88900</xdr:rowOff>
    </xdr:from>
    <xdr:ext cx="1469390" cy="300355"/>
    <xdr:sp macro="" textlink="">
      <xdr:nvSpPr>
        <xdr:cNvPr id="2014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A1A2B08-2A6A-4DF5-AEA4-7948B86D14B7}"/>
            </a:ext>
          </a:extLst>
        </xdr:cNvPr>
        <xdr:cNvSpPr/>
      </xdr:nvSpPr>
      <xdr:spPr bwMode="auto">
        <a:xfrm>
          <a:off x="11987893" y="166079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101600</xdr:rowOff>
    </xdr:from>
    <xdr:ext cx="1469390" cy="311785"/>
    <xdr:sp macro="" textlink="">
      <xdr:nvSpPr>
        <xdr:cNvPr id="20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DE69F85-7501-42D3-9832-C7D10FBA17B6}"/>
            </a:ext>
          </a:extLst>
        </xdr:cNvPr>
        <xdr:cNvSpPr/>
      </xdr:nvSpPr>
      <xdr:spPr bwMode="auto">
        <a:xfrm>
          <a:off x="11987893" y="16811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88900</xdr:rowOff>
    </xdr:from>
    <xdr:ext cx="1469390" cy="300355"/>
    <xdr:sp macro="" textlink="">
      <xdr:nvSpPr>
        <xdr:cNvPr id="20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20C0490-E0B6-49A4-A344-074E7C7A655D}"/>
            </a:ext>
          </a:extLst>
        </xdr:cNvPr>
        <xdr:cNvSpPr/>
      </xdr:nvSpPr>
      <xdr:spPr bwMode="auto">
        <a:xfrm>
          <a:off x="11987893" y="16798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101600</xdr:rowOff>
    </xdr:from>
    <xdr:ext cx="1469390" cy="311785"/>
    <xdr:sp macro="" textlink="">
      <xdr:nvSpPr>
        <xdr:cNvPr id="201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8F9B3F4-8683-4C78-BA43-C648A58464C0}"/>
            </a:ext>
          </a:extLst>
        </xdr:cNvPr>
        <xdr:cNvSpPr/>
      </xdr:nvSpPr>
      <xdr:spPr bwMode="auto">
        <a:xfrm>
          <a:off x="11987893" y="170016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88900</xdr:rowOff>
    </xdr:from>
    <xdr:ext cx="1469390" cy="300355"/>
    <xdr:sp macro="" textlink="">
      <xdr:nvSpPr>
        <xdr:cNvPr id="201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3D315EA-25EB-42B7-9A71-993607E12B94}"/>
            </a:ext>
          </a:extLst>
        </xdr:cNvPr>
        <xdr:cNvSpPr/>
      </xdr:nvSpPr>
      <xdr:spPr bwMode="auto">
        <a:xfrm>
          <a:off x="11987893" y="169889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101600</xdr:rowOff>
    </xdr:from>
    <xdr:ext cx="1469390" cy="311785"/>
    <xdr:sp macro="" textlink="">
      <xdr:nvSpPr>
        <xdr:cNvPr id="202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E9F81B1-59DF-4B9A-82AF-5F5561D45BD9}"/>
            </a:ext>
          </a:extLst>
        </xdr:cNvPr>
        <xdr:cNvSpPr/>
      </xdr:nvSpPr>
      <xdr:spPr bwMode="auto">
        <a:xfrm>
          <a:off x="11987893" y="17192171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88900</xdr:rowOff>
    </xdr:from>
    <xdr:ext cx="1469390" cy="300355"/>
    <xdr:sp macro="" textlink="">
      <xdr:nvSpPr>
        <xdr:cNvPr id="202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F63B875-207C-4331-A38A-27CA26E9B5E4}"/>
            </a:ext>
          </a:extLst>
        </xdr:cNvPr>
        <xdr:cNvSpPr/>
      </xdr:nvSpPr>
      <xdr:spPr bwMode="auto">
        <a:xfrm>
          <a:off x="11987893" y="17179471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101600</xdr:rowOff>
    </xdr:from>
    <xdr:ext cx="1469390" cy="311785"/>
    <xdr:sp macro="" textlink="">
      <xdr:nvSpPr>
        <xdr:cNvPr id="202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EF5F742-CDDF-4745-BA7B-13A532E65A50}"/>
            </a:ext>
          </a:extLst>
        </xdr:cNvPr>
        <xdr:cNvSpPr/>
      </xdr:nvSpPr>
      <xdr:spPr bwMode="auto">
        <a:xfrm>
          <a:off x="11987893" y="17369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18</xdr:row>
      <xdr:rowOff>88900</xdr:rowOff>
    </xdr:from>
    <xdr:ext cx="1469390" cy="300355"/>
    <xdr:sp macro="" textlink="">
      <xdr:nvSpPr>
        <xdr:cNvPr id="202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FEFE3CD-5073-4A65-ACF0-87171CB3490F}"/>
            </a:ext>
          </a:extLst>
        </xdr:cNvPr>
        <xdr:cNvSpPr/>
      </xdr:nvSpPr>
      <xdr:spPr bwMode="auto">
        <a:xfrm>
          <a:off x="11987893" y="17356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101600</xdr:rowOff>
    </xdr:from>
    <xdr:ext cx="1469390" cy="311785"/>
    <xdr:sp macro="" textlink="">
      <xdr:nvSpPr>
        <xdr:cNvPr id="202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307440B-A2F3-403F-A05C-B8D62A561F0E}"/>
            </a:ext>
          </a:extLst>
        </xdr:cNvPr>
        <xdr:cNvSpPr/>
      </xdr:nvSpPr>
      <xdr:spPr bwMode="auto">
        <a:xfrm>
          <a:off x="11987893" y="17559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19</xdr:row>
      <xdr:rowOff>88900</xdr:rowOff>
    </xdr:from>
    <xdr:ext cx="1469390" cy="300355"/>
    <xdr:sp macro="" textlink="">
      <xdr:nvSpPr>
        <xdr:cNvPr id="202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7D0F474-7A53-4686-BA9D-F1845F6E9B25}"/>
            </a:ext>
          </a:extLst>
        </xdr:cNvPr>
        <xdr:cNvSpPr/>
      </xdr:nvSpPr>
      <xdr:spPr bwMode="auto">
        <a:xfrm>
          <a:off x="11987893" y="17546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101600</xdr:rowOff>
    </xdr:from>
    <xdr:ext cx="1469390" cy="311785"/>
    <xdr:sp macro="" textlink="">
      <xdr:nvSpPr>
        <xdr:cNvPr id="202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C489DC8-E0A2-4955-92C1-597C6BDFB7E6}"/>
            </a:ext>
          </a:extLst>
        </xdr:cNvPr>
        <xdr:cNvSpPr/>
      </xdr:nvSpPr>
      <xdr:spPr bwMode="auto">
        <a:xfrm>
          <a:off x="11987893" y="17750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88900</xdr:rowOff>
    </xdr:from>
    <xdr:ext cx="1469390" cy="300355"/>
    <xdr:sp macro="" textlink="">
      <xdr:nvSpPr>
        <xdr:cNvPr id="202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0A90748-1AE8-4E4E-85D2-5153F65C6A15}"/>
            </a:ext>
          </a:extLst>
        </xdr:cNvPr>
        <xdr:cNvSpPr/>
      </xdr:nvSpPr>
      <xdr:spPr bwMode="auto">
        <a:xfrm>
          <a:off x="11987893" y="17737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101600</xdr:rowOff>
    </xdr:from>
    <xdr:ext cx="1469390" cy="311785"/>
    <xdr:sp macro="" textlink="">
      <xdr:nvSpPr>
        <xdr:cNvPr id="202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6A29713-3045-4E62-9B0A-1344D6A68925}"/>
            </a:ext>
          </a:extLst>
        </xdr:cNvPr>
        <xdr:cNvSpPr/>
      </xdr:nvSpPr>
      <xdr:spPr bwMode="auto">
        <a:xfrm>
          <a:off x="11987893" y="17940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88900</xdr:rowOff>
    </xdr:from>
    <xdr:ext cx="1469390" cy="300355"/>
    <xdr:sp macro="" textlink="">
      <xdr:nvSpPr>
        <xdr:cNvPr id="202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AE6753A-B373-49B6-85D5-431A23DD3337}"/>
            </a:ext>
          </a:extLst>
        </xdr:cNvPr>
        <xdr:cNvSpPr/>
      </xdr:nvSpPr>
      <xdr:spPr bwMode="auto">
        <a:xfrm>
          <a:off x="11987893" y="17927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101600</xdr:rowOff>
    </xdr:from>
    <xdr:ext cx="1469390" cy="311785"/>
    <xdr:sp macro="" textlink="">
      <xdr:nvSpPr>
        <xdr:cNvPr id="203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C34CCA0-5E79-41AB-B43B-0AF6BDF5A93B}"/>
            </a:ext>
          </a:extLst>
        </xdr:cNvPr>
        <xdr:cNvSpPr/>
      </xdr:nvSpPr>
      <xdr:spPr bwMode="auto">
        <a:xfrm>
          <a:off x="11987893" y="18131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88900</xdr:rowOff>
    </xdr:from>
    <xdr:ext cx="1469390" cy="300355"/>
    <xdr:sp macro="" textlink="">
      <xdr:nvSpPr>
        <xdr:cNvPr id="203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1F0E3D7-7A67-4D7C-ADE3-867B0B485448}"/>
            </a:ext>
          </a:extLst>
        </xdr:cNvPr>
        <xdr:cNvSpPr/>
      </xdr:nvSpPr>
      <xdr:spPr bwMode="auto">
        <a:xfrm>
          <a:off x="11987893" y="18118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101600</xdr:rowOff>
    </xdr:from>
    <xdr:ext cx="1469390" cy="311785"/>
    <xdr:sp macro="" textlink="">
      <xdr:nvSpPr>
        <xdr:cNvPr id="203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58612BA-C86D-4C40-A8E1-FD29E12A4985}"/>
            </a:ext>
          </a:extLst>
        </xdr:cNvPr>
        <xdr:cNvSpPr/>
      </xdr:nvSpPr>
      <xdr:spPr bwMode="auto">
        <a:xfrm>
          <a:off x="11987893" y="18321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88900</xdr:rowOff>
    </xdr:from>
    <xdr:ext cx="1469390" cy="300355"/>
    <xdr:sp macro="" textlink="">
      <xdr:nvSpPr>
        <xdr:cNvPr id="203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4911D0D-F45E-4FA1-B9CE-8E05A57370D3}"/>
            </a:ext>
          </a:extLst>
        </xdr:cNvPr>
        <xdr:cNvSpPr/>
      </xdr:nvSpPr>
      <xdr:spPr bwMode="auto">
        <a:xfrm>
          <a:off x="11987893" y="18308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101600</xdr:rowOff>
    </xdr:from>
    <xdr:ext cx="1469390" cy="311785"/>
    <xdr:sp macro="" textlink="">
      <xdr:nvSpPr>
        <xdr:cNvPr id="203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8AF075A-1AF1-418D-ADE9-31548FB03187}"/>
            </a:ext>
          </a:extLst>
        </xdr:cNvPr>
        <xdr:cNvSpPr/>
      </xdr:nvSpPr>
      <xdr:spPr bwMode="auto">
        <a:xfrm>
          <a:off x="11987893" y="18512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88900</xdr:rowOff>
    </xdr:from>
    <xdr:ext cx="1469390" cy="300355"/>
    <xdr:sp macro="" textlink="">
      <xdr:nvSpPr>
        <xdr:cNvPr id="203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06BA87A-F5E5-466C-A39E-BE1B47D6D300}"/>
            </a:ext>
          </a:extLst>
        </xdr:cNvPr>
        <xdr:cNvSpPr/>
      </xdr:nvSpPr>
      <xdr:spPr bwMode="auto">
        <a:xfrm>
          <a:off x="11987893" y="18499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101600</xdr:rowOff>
    </xdr:from>
    <xdr:ext cx="1469390" cy="311785"/>
    <xdr:sp macro="" textlink="">
      <xdr:nvSpPr>
        <xdr:cNvPr id="203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B8A3515-A116-4BF5-8093-0D77367C0EB6}"/>
            </a:ext>
          </a:extLst>
        </xdr:cNvPr>
        <xdr:cNvSpPr/>
      </xdr:nvSpPr>
      <xdr:spPr bwMode="auto">
        <a:xfrm>
          <a:off x="11987893" y="18702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88900</xdr:rowOff>
    </xdr:from>
    <xdr:ext cx="1469390" cy="300355"/>
    <xdr:sp macro="" textlink="">
      <xdr:nvSpPr>
        <xdr:cNvPr id="203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E3BD4F7-86DB-4365-8AA2-8C13F4374947}"/>
            </a:ext>
          </a:extLst>
        </xdr:cNvPr>
        <xdr:cNvSpPr/>
      </xdr:nvSpPr>
      <xdr:spPr bwMode="auto">
        <a:xfrm>
          <a:off x="11987893" y="18689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101600</xdr:rowOff>
    </xdr:from>
    <xdr:ext cx="1469390" cy="311785"/>
    <xdr:sp macro="" textlink="">
      <xdr:nvSpPr>
        <xdr:cNvPr id="203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B29A6C6-65AA-4EF5-9ACA-8E7EB17BF6B5}"/>
            </a:ext>
          </a:extLst>
        </xdr:cNvPr>
        <xdr:cNvSpPr/>
      </xdr:nvSpPr>
      <xdr:spPr bwMode="auto">
        <a:xfrm>
          <a:off x="11987893" y="18893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88900</xdr:rowOff>
    </xdr:from>
    <xdr:ext cx="1469390" cy="300355"/>
    <xdr:sp macro="" textlink="">
      <xdr:nvSpPr>
        <xdr:cNvPr id="203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E259D26-5568-4CA7-9B02-F7E40AE84F16}"/>
            </a:ext>
          </a:extLst>
        </xdr:cNvPr>
        <xdr:cNvSpPr/>
      </xdr:nvSpPr>
      <xdr:spPr bwMode="auto">
        <a:xfrm>
          <a:off x="11987893" y="18880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101600</xdr:rowOff>
    </xdr:from>
    <xdr:ext cx="1469390" cy="311785"/>
    <xdr:sp macro="" textlink="">
      <xdr:nvSpPr>
        <xdr:cNvPr id="204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D4E87AD-AEB0-46D6-96E4-A8DF2981AA9A}"/>
            </a:ext>
          </a:extLst>
        </xdr:cNvPr>
        <xdr:cNvSpPr/>
      </xdr:nvSpPr>
      <xdr:spPr bwMode="auto">
        <a:xfrm>
          <a:off x="11987893" y="19083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88900</xdr:rowOff>
    </xdr:from>
    <xdr:ext cx="1469390" cy="300355"/>
    <xdr:sp macro="" textlink="">
      <xdr:nvSpPr>
        <xdr:cNvPr id="204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70E4E89-9CED-479F-9B99-AF451011D0A3}"/>
            </a:ext>
          </a:extLst>
        </xdr:cNvPr>
        <xdr:cNvSpPr/>
      </xdr:nvSpPr>
      <xdr:spPr bwMode="auto">
        <a:xfrm>
          <a:off x="11987893" y="19070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101600</xdr:rowOff>
    </xdr:from>
    <xdr:ext cx="1469390" cy="311785"/>
    <xdr:sp macro="" textlink="">
      <xdr:nvSpPr>
        <xdr:cNvPr id="204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428F93-7C27-49A0-8EAF-B345FDA77854}"/>
            </a:ext>
          </a:extLst>
        </xdr:cNvPr>
        <xdr:cNvSpPr/>
      </xdr:nvSpPr>
      <xdr:spPr bwMode="auto">
        <a:xfrm>
          <a:off x="11987893" y="19274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28</xdr:row>
      <xdr:rowOff>88900</xdr:rowOff>
    </xdr:from>
    <xdr:ext cx="1469390" cy="300355"/>
    <xdr:sp macro="" textlink="">
      <xdr:nvSpPr>
        <xdr:cNvPr id="204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88F320A-22CF-4403-9D48-C80E33EF8DD8}"/>
            </a:ext>
          </a:extLst>
        </xdr:cNvPr>
        <xdr:cNvSpPr/>
      </xdr:nvSpPr>
      <xdr:spPr bwMode="auto">
        <a:xfrm>
          <a:off x="11987893" y="19261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101600</xdr:rowOff>
    </xdr:from>
    <xdr:ext cx="1469390" cy="311785"/>
    <xdr:sp macro="" textlink="">
      <xdr:nvSpPr>
        <xdr:cNvPr id="204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A86039A-4072-4116-BAFB-477BA8B21D81}"/>
            </a:ext>
          </a:extLst>
        </xdr:cNvPr>
        <xdr:cNvSpPr/>
      </xdr:nvSpPr>
      <xdr:spPr bwMode="auto">
        <a:xfrm>
          <a:off x="11987893" y="19464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29</xdr:row>
      <xdr:rowOff>88900</xdr:rowOff>
    </xdr:from>
    <xdr:ext cx="1469390" cy="300355"/>
    <xdr:sp macro="" textlink="">
      <xdr:nvSpPr>
        <xdr:cNvPr id="204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0BFF091-2DB1-4414-81FC-4C7EBCA9C2FF}"/>
            </a:ext>
          </a:extLst>
        </xdr:cNvPr>
        <xdr:cNvSpPr/>
      </xdr:nvSpPr>
      <xdr:spPr bwMode="auto">
        <a:xfrm>
          <a:off x="11987893" y="19451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101600</xdr:rowOff>
    </xdr:from>
    <xdr:ext cx="1469390" cy="311785"/>
    <xdr:sp macro="" textlink="">
      <xdr:nvSpPr>
        <xdr:cNvPr id="204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CD61E43-5D99-487B-AF5E-29127A575F3D}"/>
            </a:ext>
          </a:extLst>
        </xdr:cNvPr>
        <xdr:cNvSpPr/>
      </xdr:nvSpPr>
      <xdr:spPr bwMode="auto">
        <a:xfrm>
          <a:off x="11987893" y="19655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88900</xdr:rowOff>
    </xdr:from>
    <xdr:ext cx="1469390" cy="300355"/>
    <xdr:sp macro="" textlink="">
      <xdr:nvSpPr>
        <xdr:cNvPr id="204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8D56D2B-8B6D-42EC-A15A-1C5F417A7A81}"/>
            </a:ext>
          </a:extLst>
        </xdr:cNvPr>
        <xdr:cNvSpPr/>
      </xdr:nvSpPr>
      <xdr:spPr bwMode="auto">
        <a:xfrm>
          <a:off x="11987893" y="19642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101600</xdr:rowOff>
    </xdr:from>
    <xdr:ext cx="1469390" cy="311785"/>
    <xdr:sp macro="" textlink="">
      <xdr:nvSpPr>
        <xdr:cNvPr id="204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831B8BE-35D7-4488-B602-4D5413BAEA6E}"/>
            </a:ext>
          </a:extLst>
        </xdr:cNvPr>
        <xdr:cNvSpPr/>
      </xdr:nvSpPr>
      <xdr:spPr bwMode="auto">
        <a:xfrm>
          <a:off x="11987893" y="19845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88900</xdr:rowOff>
    </xdr:from>
    <xdr:ext cx="1469390" cy="300355"/>
    <xdr:sp macro="" textlink="">
      <xdr:nvSpPr>
        <xdr:cNvPr id="204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6550545-D9AC-4DD6-9A0C-833E779BE3B9}"/>
            </a:ext>
          </a:extLst>
        </xdr:cNvPr>
        <xdr:cNvSpPr/>
      </xdr:nvSpPr>
      <xdr:spPr bwMode="auto">
        <a:xfrm>
          <a:off x="11987893" y="19832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101600</xdr:rowOff>
    </xdr:from>
    <xdr:ext cx="1469390" cy="311785"/>
    <xdr:sp macro="" textlink="">
      <xdr:nvSpPr>
        <xdr:cNvPr id="205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716BC018-96B6-42D1-8D28-33C9B3474EA0}"/>
            </a:ext>
          </a:extLst>
        </xdr:cNvPr>
        <xdr:cNvSpPr/>
      </xdr:nvSpPr>
      <xdr:spPr bwMode="auto">
        <a:xfrm>
          <a:off x="11987893" y="20036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88900</xdr:rowOff>
    </xdr:from>
    <xdr:ext cx="1469390" cy="300355"/>
    <xdr:sp macro="" textlink="">
      <xdr:nvSpPr>
        <xdr:cNvPr id="205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16AA4DD-E59E-4F32-A220-D84B52519470}"/>
            </a:ext>
          </a:extLst>
        </xdr:cNvPr>
        <xdr:cNvSpPr/>
      </xdr:nvSpPr>
      <xdr:spPr bwMode="auto">
        <a:xfrm>
          <a:off x="11987893" y="20023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101600</xdr:rowOff>
    </xdr:from>
    <xdr:ext cx="1469390" cy="311785"/>
    <xdr:sp macro="" textlink="">
      <xdr:nvSpPr>
        <xdr:cNvPr id="205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D414F6A-A5CB-4CDB-8CF9-6C2B0A2370D4}"/>
            </a:ext>
          </a:extLst>
        </xdr:cNvPr>
        <xdr:cNvSpPr/>
      </xdr:nvSpPr>
      <xdr:spPr bwMode="auto">
        <a:xfrm>
          <a:off x="11987893" y="20226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88900</xdr:rowOff>
    </xdr:from>
    <xdr:ext cx="1469390" cy="300355"/>
    <xdr:sp macro="" textlink="">
      <xdr:nvSpPr>
        <xdr:cNvPr id="205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A718BA6-FB6F-46BA-9F9E-1F55306688F2}"/>
            </a:ext>
          </a:extLst>
        </xdr:cNvPr>
        <xdr:cNvSpPr/>
      </xdr:nvSpPr>
      <xdr:spPr bwMode="auto">
        <a:xfrm>
          <a:off x="11987893" y="20213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101600</xdr:rowOff>
    </xdr:from>
    <xdr:ext cx="1469390" cy="311785"/>
    <xdr:sp macro="" textlink="">
      <xdr:nvSpPr>
        <xdr:cNvPr id="205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11F772E-5FCA-4047-B0DB-CF41EF791395}"/>
            </a:ext>
          </a:extLst>
        </xdr:cNvPr>
        <xdr:cNvSpPr/>
      </xdr:nvSpPr>
      <xdr:spPr bwMode="auto">
        <a:xfrm>
          <a:off x="11987893" y="20417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88900</xdr:rowOff>
    </xdr:from>
    <xdr:ext cx="1469390" cy="300355"/>
    <xdr:sp macro="" textlink="">
      <xdr:nvSpPr>
        <xdr:cNvPr id="205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458AAFF-7769-4804-AB0E-EC7574CDABF7}"/>
            </a:ext>
          </a:extLst>
        </xdr:cNvPr>
        <xdr:cNvSpPr/>
      </xdr:nvSpPr>
      <xdr:spPr bwMode="auto">
        <a:xfrm>
          <a:off x="11987893" y="20404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101600</xdr:rowOff>
    </xdr:from>
    <xdr:ext cx="1469390" cy="311785"/>
    <xdr:sp macro="" textlink="">
      <xdr:nvSpPr>
        <xdr:cNvPr id="205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6ED26E6-177D-4ECF-A150-FED0E9901687}"/>
            </a:ext>
          </a:extLst>
        </xdr:cNvPr>
        <xdr:cNvSpPr/>
      </xdr:nvSpPr>
      <xdr:spPr bwMode="auto">
        <a:xfrm>
          <a:off x="11987893" y="20607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35</xdr:row>
      <xdr:rowOff>88900</xdr:rowOff>
    </xdr:from>
    <xdr:ext cx="1469390" cy="300355"/>
    <xdr:sp macro="" textlink="">
      <xdr:nvSpPr>
        <xdr:cNvPr id="205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991177F-2C20-4BE0-A547-D006B057BCCC}"/>
            </a:ext>
          </a:extLst>
        </xdr:cNvPr>
        <xdr:cNvSpPr/>
      </xdr:nvSpPr>
      <xdr:spPr bwMode="auto">
        <a:xfrm>
          <a:off x="11987893" y="20594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36</xdr:row>
      <xdr:rowOff>101600</xdr:rowOff>
    </xdr:from>
    <xdr:ext cx="1469390" cy="311785"/>
    <xdr:sp macro="" textlink="">
      <xdr:nvSpPr>
        <xdr:cNvPr id="205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043544A-C6E2-4993-9A39-275B48F7CA19}"/>
            </a:ext>
          </a:extLst>
        </xdr:cNvPr>
        <xdr:cNvSpPr/>
      </xdr:nvSpPr>
      <xdr:spPr bwMode="auto">
        <a:xfrm>
          <a:off x="11987893" y="20798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36</xdr:row>
      <xdr:rowOff>88900</xdr:rowOff>
    </xdr:from>
    <xdr:ext cx="1469390" cy="300355"/>
    <xdr:sp macro="" textlink="">
      <xdr:nvSpPr>
        <xdr:cNvPr id="205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152393-2853-4053-AF36-0BFEDD63B7C5}"/>
            </a:ext>
          </a:extLst>
        </xdr:cNvPr>
        <xdr:cNvSpPr/>
      </xdr:nvSpPr>
      <xdr:spPr bwMode="auto">
        <a:xfrm>
          <a:off x="11987893" y="20785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101600</xdr:rowOff>
    </xdr:from>
    <xdr:ext cx="1469390" cy="311785"/>
    <xdr:sp macro="" textlink="">
      <xdr:nvSpPr>
        <xdr:cNvPr id="206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6D19E48-5090-4EC6-9DD1-9A9B8AA7B91C}"/>
            </a:ext>
          </a:extLst>
        </xdr:cNvPr>
        <xdr:cNvSpPr/>
      </xdr:nvSpPr>
      <xdr:spPr bwMode="auto">
        <a:xfrm>
          <a:off x="11987893" y="20988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88900</xdr:rowOff>
    </xdr:from>
    <xdr:ext cx="1469390" cy="300355"/>
    <xdr:sp macro="" textlink="">
      <xdr:nvSpPr>
        <xdr:cNvPr id="206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045DEC1-C549-4306-AEC0-A5C4623DAB27}"/>
            </a:ext>
          </a:extLst>
        </xdr:cNvPr>
        <xdr:cNvSpPr/>
      </xdr:nvSpPr>
      <xdr:spPr bwMode="auto">
        <a:xfrm>
          <a:off x="11987893" y="20975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101600</xdr:rowOff>
    </xdr:from>
    <xdr:ext cx="1469390" cy="311785"/>
    <xdr:sp macro="" textlink="">
      <xdr:nvSpPr>
        <xdr:cNvPr id="206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02909B8-86F6-4986-B905-F721F2D295EE}"/>
            </a:ext>
          </a:extLst>
        </xdr:cNvPr>
        <xdr:cNvSpPr/>
      </xdr:nvSpPr>
      <xdr:spPr bwMode="auto">
        <a:xfrm>
          <a:off x="11987893" y="21179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88900</xdr:rowOff>
    </xdr:from>
    <xdr:ext cx="1469390" cy="300355"/>
    <xdr:sp macro="" textlink="">
      <xdr:nvSpPr>
        <xdr:cNvPr id="206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287BFEF-BB7D-4317-9F6B-0A7AA3E3E3F7}"/>
            </a:ext>
          </a:extLst>
        </xdr:cNvPr>
        <xdr:cNvSpPr/>
      </xdr:nvSpPr>
      <xdr:spPr bwMode="auto">
        <a:xfrm>
          <a:off x="11987893" y="21166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101600</xdr:rowOff>
    </xdr:from>
    <xdr:ext cx="1469390" cy="311785"/>
    <xdr:sp macro="" textlink="">
      <xdr:nvSpPr>
        <xdr:cNvPr id="206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2C5AFF3-4E7B-4A68-B53C-7A99B7C768F9}"/>
            </a:ext>
          </a:extLst>
        </xdr:cNvPr>
        <xdr:cNvSpPr/>
      </xdr:nvSpPr>
      <xdr:spPr bwMode="auto">
        <a:xfrm>
          <a:off x="11987893" y="21369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88900</xdr:rowOff>
    </xdr:from>
    <xdr:ext cx="1469390" cy="300355"/>
    <xdr:sp macro="" textlink="">
      <xdr:nvSpPr>
        <xdr:cNvPr id="206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DFD8FC8-2F56-4B41-A197-FF7D88368623}"/>
            </a:ext>
          </a:extLst>
        </xdr:cNvPr>
        <xdr:cNvSpPr/>
      </xdr:nvSpPr>
      <xdr:spPr bwMode="auto">
        <a:xfrm>
          <a:off x="11987893" y="21356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101600</xdr:rowOff>
    </xdr:from>
    <xdr:ext cx="1469390" cy="311785"/>
    <xdr:sp macro="" textlink="">
      <xdr:nvSpPr>
        <xdr:cNvPr id="206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31968F7-8538-4F10-8CE1-4BDA53F71532}"/>
            </a:ext>
          </a:extLst>
        </xdr:cNvPr>
        <xdr:cNvSpPr/>
      </xdr:nvSpPr>
      <xdr:spPr bwMode="auto">
        <a:xfrm>
          <a:off x="11987893" y="21560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88900</xdr:rowOff>
    </xdr:from>
    <xdr:ext cx="1469390" cy="300355"/>
    <xdr:sp macro="" textlink="">
      <xdr:nvSpPr>
        <xdr:cNvPr id="206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A22893-6340-49B2-896A-FD1D7F0CCD2A}"/>
            </a:ext>
          </a:extLst>
        </xdr:cNvPr>
        <xdr:cNvSpPr/>
      </xdr:nvSpPr>
      <xdr:spPr bwMode="auto">
        <a:xfrm>
          <a:off x="11987893" y="21547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101600</xdr:rowOff>
    </xdr:from>
    <xdr:ext cx="1469390" cy="311785"/>
    <xdr:sp macro="" textlink="">
      <xdr:nvSpPr>
        <xdr:cNvPr id="206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81B035A-97E3-4736-9D81-FAFA640C56C5}"/>
            </a:ext>
          </a:extLst>
        </xdr:cNvPr>
        <xdr:cNvSpPr/>
      </xdr:nvSpPr>
      <xdr:spPr bwMode="auto">
        <a:xfrm>
          <a:off x="11987893" y="21750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41</xdr:row>
      <xdr:rowOff>88900</xdr:rowOff>
    </xdr:from>
    <xdr:ext cx="1469390" cy="300355"/>
    <xdr:sp macro="" textlink="">
      <xdr:nvSpPr>
        <xdr:cNvPr id="206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6CC05BD-2BE0-43EB-B11C-BE0E9148F5C6}"/>
            </a:ext>
          </a:extLst>
        </xdr:cNvPr>
        <xdr:cNvSpPr/>
      </xdr:nvSpPr>
      <xdr:spPr bwMode="auto">
        <a:xfrm>
          <a:off x="11987893" y="21737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101600</xdr:rowOff>
    </xdr:from>
    <xdr:ext cx="1469390" cy="311785"/>
    <xdr:sp macro="" textlink="">
      <xdr:nvSpPr>
        <xdr:cNvPr id="207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EF133BF-9CA5-462C-A672-D71D7DE737DF}"/>
            </a:ext>
          </a:extLst>
        </xdr:cNvPr>
        <xdr:cNvSpPr/>
      </xdr:nvSpPr>
      <xdr:spPr bwMode="auto">
        <a:xfrm>
          <a:off x="11987893" y="21941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42</xdr:row>
      <xdr:rowOff>88900</xdr:rowOff>
    </xdr:from>
    <xdr:ext cx="1469390" cy="300355"/>
    <xdr:sp macro="" textlink="">
      <xdr:nvSpPr>
        <xdr:cNvPr id="207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1779DB5-115E-45F6-AAAF-A2AB9C374A28}"/>
            </a:ext>
          </a:extLst>
        </xdr:cNvPr>
        <xdr:cNvSpPr/>
      </xdr:nvSpPr>
      <xdr:spPr bwMode="auto">
        <a:xfrm>
          <a:off x="11987893" y="21928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101600</xdr:rowOff>
    </xdr:from>
    <xdr:ext cx="1469390" cy="311785"/>
    <xdr:sp macro="" textlink="">
      <xdr:nvSpPr>
        <xdr:cNvPr id="207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449E97E-0119-47EF-B13C-C1B274E38D96}"/>
            </a:ext>
          </a:extLst>
        </xdr:cNvPr>
        <xdr:cNvSpPr/>
      </xdr:nvSpPr>
      <xdr:spPr bwMode="auto">
        <a:xfrm>
          <a:off x="11987893" y="22131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88900</xdr:rowOff>
    </xdr:from>
    <xdr:ext cx="1469390" cy="300355"/>
    <xdr:sp macro="" textlink="">
      <xdr:nvSpPr>
        <xdr:cNvPr id="207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E2AD9DD-166B-4863-A459-C29FD680F129}"/>
            </a:ext>
          </a:extLst>
        </xdr:cNvPr>
        <xdr:cNvSpPr/>
      </xdr:nvSpPr>
      <xdr:spPr bwMode="auto">
        <a:xfrm>
          <a:off x="11987893" y="22118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7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017D33A-F86D-45E9-876C-66B4C9ED3AE1}"/>
            </a:ext>
          </a:extLst>
        </xdr:cNvPr>
        <xdr:cNvSpPr/>
      </xdr:nvSpPr>
      <xdr:spPr bwMode="auto">
        <a:xfrm>
          <a:off x="11987893" y="223220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7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0FC7921-EC9F-43D8-8B99-6BB0296171EA}"/>
            </a:ext>
          </a:extLst>
        </xdr:cNvPr>
        <xdr:cNvSpPr/>
      </xdr:nvSpPr>
      <xdr:spPr bwMode="auto">
        <a:xfrm>
          <a:off x="11987893" y="223093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7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D32A5E4-110A-4A77-8A22-8DD4603A3709}"/>
            </a:ext>
          </a:extLst>
        </xdr:cNvPr>
        <xdr:cNvSpPr/>
      </xdr:nvSpPr>
      <xdr:spPr bwMode="auto">
        <a:xfrm>
          <a:off x="11987893" y="22512564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7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758CEF3-A01B-499D-828D-0FA2B4FD646B}"/>
            </a:ext>
          </a:extLst>
        </xdr:cNvPr>
        <xdr:cNvSpPr/>
      </xdr:nvSpPr>
      <xdr:spPr bwMode="auto">
        <a:xfrm>
          <a:off x="11987893" y="22499864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7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4D8DC6E-F705-442B-A756-3B357DBD4F28}"/>
            </a:ext>
          </a:extLst>
        </xdr:cNvPr>
        <xdr:cNvSpPr/>
      </xdr:nvSpPr>
      <xdr:spPr bwMode="auto">
        <a:xfrm>
          <a:off x="11987893" y="226894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7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84D063C-769A-417A-BD9B-F8E57F0112F7}"/>
            </a:ext>
          </a:extLst>
        </xdr:cNvPr>
        <xdr:cNvSpPr/>
      </xdr:nvSpPr>
      <xdr:spPr bwMode="auto">
        <a:xfrm>
          <a:off x="11987893" y="22676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8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2EAC10D-F05E-44D9-BDC1-B64D86ACF82C}"/>
            </a:ext>
          </a:extLst>
        </xdr:cNvPr>
        <xdr:cNvSpPr/>
      </xdr:nvSpPr>
      <xdr:spPr bwMode="auto">
        <a:xfrm>
          <a:off x="11987893" y="228799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8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034B808-FF38-49BD-863D-CB7E3914516B}"/>
            </a:ext>
          </a:extLst>
        </xdr:cNvPr>
        <xdr:cNvSpPr/>
      </xdr:nvSpPr>
      <xdr:spPr bwMode="auto">
        <a:xfrm>
          <a:off x="11987893" y="228672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8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682519B-B188-4444-93CA-FB886EEB8BDE}"/>
            </a:ext>
          </a:extLst>
        </xdr:cNvPr>
        <xdr:cNvSpPr/>
      </xdr:nvSpPr>
      <xdr:spPr bwMode="auto">
        <a:xfrm>
          <a:off x="11987893" y="230704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8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EBD8314-4CAF-4BEE-B790-D6B666F82A9D}"/>
            </a:ext>
          </a:extLst>
        </xdr:cNvPr>
        <xdr:cNvSpPr/>
      </xdr:nvSpPr>
      <xdr:spPr bwMode="auto">
        <a:xfrm>
          <a:off x="11987893" y="23057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8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76AE431-640C-4062-A6A6-65B4DCE3105B}"/>
            </a:ext>
          </a:extLst>
        </xdr:cNvPr>
        <xdr:cNvSpPr/>
      </xdr:nvSpPr>
      <xdr:spPr bwMode="auto">
        <a:xfrm>
          <a:off x="11987893" y="232609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8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CC99503-4527-41CD-8651-C72E7C2B6239}"/>
            </a:ext>
          </a:extLst>
        </xdr:cNvPr>
        <xdr:cNvSpPr/>
      </xdr:nvSpPr>
      <xdr:spPr bwMode="auto">
        <a:xfrm>
          <a:off x="11987893" y="232482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8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22729AD-E3B6-44DC-A79F-5D902AE95244}"/>
            </a:ext>
          </a:extLst>
        </xdr:cNvPr>
        <xdr:cNvSpPr/>
      </xdr:nvSpPr>
      <xdr:spPr bwMode="auto">
        <a:xfrm>
          <a:off x="11987893" y="234514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8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C50B2F2-CA7D-4842-B0F4-F7486B339C26}"/>
            </a:ext>
          </a:extLst>
        </xdr:cNvPr>
        <xdr:cNvSpPr/>
      </xdr:nvSpPr>
      <xdr:spPr bwMode="auto">
        <a:xfrm>
          <a:off x="11987893" y="23438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11785"/>
    <xdr:sp macro="" textlink="">
      <xdr:nvSpPr>
        <xdr:cNvPr id="208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84C9236-5499-4127-886A-680021029849}"/>
            </a:ext>
          </a:extLst>
        </xdr:cNvPr>
        <xdr:cNvSpPr/>
      </xdr:nvSpPr>
      <xdr:spPr bwMode="auto">
        <a:xfrm>
          <a:off x="11987893" y="236419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1469390" cy="300355"/>
    <xdr:sp macro="" textlink="">
      <xdr:nvSpPr>
        <xdr:cNvPr id="208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F8C49B5-E0ED-44B9-A166-C5929629282C}"/>
            </a:ext>
          </a:extLst>
        </xdr:cNvPr>
        <xdr:cNvSpPr/>
      </xdr:nvSpPr>
      <xdr:spPr bwMode="auto">
        <a:xfrm>
          <a:off x="11987893" y="236292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101600</xdr:rowOff>
    </xdr:from>
    <xdr:ext cx="1469390" cy="311785"/>
    <xdr:sp macro="" textlink="">
      <xdr:nvSpPr>
        <xdr:cNvPr id="209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82B31AB-1226-4229-8155-1262F69B42A4}"/>
            </a:ext>
          </a:extLst>
        </xdr:cNvPr>
        <xdr:cNvSpPr/>
      </xdr:nvSpPr>
      <xdr:spPr bwMode="auto">
        <a:xfrm>
          <a:off x="11987893" y="238324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44</xdr:row>
      <xdr:rowOff>88900</xdr:rowOff>
    </xdr:from>
    <xdr:ext cx="1469390" cy="300355"/>
    <xdr:sp macro="" textlink="">
      <xdr:nvSpPr>
        <xdr:cNvPr id="209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FF5B687-77C2-46B0-9EEC-409839A26018}"/>
            </a:ext>
          </a:extLst>
        </xdr:cNvPr>
        <xdr:cNvSpPr/>
      </xdr:nvSpPr>
      <xdr:spPr bwMode="auto">
        <a:xfrm>
          <a:off x="11987893" y="23819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101600</xdr:rowOff>
    </xdr:from>
    <xdr:ext cx="1469390" cy="311785"/>
    <xdr:sp macro="" textlink="">
      <xdr:nvSpPr>
        <xdr:cNvPr id="209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22A5DE2-248A-43A6-8A47-21E6D183274D}"/>
            </a:ext>
          </a:extLst>
        </xdr:cNvPr>
        <xdr:cNvSpPr/>
      </xdr:nvSpPr>
      <xdr:spPr bwMode="auto">
        <a:xfrm>
          <a:off x="11987893" y="240229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45</xdr:row>
      <xdr:rowOff>88900</xdr:rowOff>
    </xdr:from>
    <xdr:ext cx="1469390" cy="300355"/>
    <xdr:sp macro="" textlink="">
      <xdr:nvSpPr>
        <xdr:cNvPr id="209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73BD7A6-8D28-4B66-81DC-77E1899E7509}"/>
            </a:ext>
          </a:extLst>
        </xdr:cNvPr>
        <xdr:cNvSpPr/>
      </xdr:nvSpPr>
      <xdr:spPr bwMode="auto">
        <a:xfrm>
          <a:off x="11987893" y="240102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101600</xdr:rowOff>
    </xdr:from>
    <xdr:ext cx="1469390" cy="311785"/>
    <xdr:sp macro="" textlink="">
      <xdr:nvSpPr>
        <xdr:cNvPr id="209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0CA5165-88EB-4DBA-B0D0-A0A3E1F00E63}"/>
            </a:ext>
          </a:extLst>
        </xdr:cNvPr>
        <xdr:cNvSpPr/>
      </xdr:nvSpPr>
      <xdr:spPr bwMode="auto">
        <a:xfrm>
          <a:off x="11987893" y="24213457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88900</xdr:rowOff>
    </xdr:from>
    <xdr:ext cx="1469390" cy="300355"/>
    <xdr:sp macro="" textlink="">
      <xdr:nvSpPr>
        <xdr:cNvPr id="209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48D28DD-6692-408F-A797-038D7E35496F}"/>
            </a:ext>
          </a:extLst>
        </xdr:cNvPr>
        <xdr:cNvSpPr/>
      </xdr:nvSpPr>
      <xdr:spPr bwMode="auto">
        <a:xfrm>
          <a:off x="11987893" y="24200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101600</xdr:rowOff>
    </xdr:from>
    <xdr:ext cx="1469390" cy="311785"/>
    <xdr:sp macro="" textlink="">
      <xdr:nvSpPr>
        <xdr:cNvPr id="209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72F6857-708C-4419-9B66-884DDED7F242}"/>
            </a:ext>
          </a:extLst>
        </xdr:cNvPr>
        <xdr:cNvSpPr/>
      </xdr:nvSpPr>
      <xdr:spPr bwMode="auto">
        <a:xfrm>
          <a:off x="11987893" y="24390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88900</xdr:rowOff>
    </xdr:from>
    <xdr:ext cx="1469390" cy="300355"/>
    <xdr:sp macro="" textlink="">
      <xdr:nvSpPr>
        <xdr:cNvPr id="209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6903C43-D1FA-47FE-86E5-916E0D653DB1}"/>
            </a:ext>
          </a:extLst>
        </xdr:cNvPr>
        <xdr:cNvSpPr/>
      </xdr:nvSpPr>
      <xdr:spPr bwMode="auto">
        <a:xfrm>
          <a:off x="11987893" y="24377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101600</xdr:rowOff>
    </xdr:from>
    <xdr:ext cx="1469390" cy="311785"/>
    <xdr:sp macro="" textlink="">
      <xdr:nvSpPr>
        <xdr:cNvPr id="209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EF3023-101D-4CAC-A877-FECC0D613FF4}"/>
            </a:ext>
          </a:extLst>
        </xdr:cNvPr>
        <xdr:cNvSpPr/>
      </xdr:nvSpPr>
      <xdr:spPr bwMode="auto">
        <a:xfrm>
          <a:off x="11987893" y="245808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48</xdr:row>
      <xdr:rowOff>88900</xdr:rowOff>
    </xdr:from>
    <xdr:ext cx="1469390" cy="300355"/>
    <xdr:sp macro="" textlink="">
      <xdr:nvSpPr>
        <xdr:cNvPr id="209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1EDB32FF-6C22-419F-AE01-28E57AB4347E}"/>
            </a:ext>
          </a:extLst>
        </xdr:cNvPr>
        <xdr:cNvSpPr/>
      </xdr:nvSpPr>
      <xdr:spPr bwMode="auto">
        <a:xfrm>
          <a:off x="11987893" y="245681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101600</xdr:rowOff>
    </xdr:from>
    <xdr:ext cx="1469390" cy="311785"/>
    <xdr:sp macro="" textlink="">
      <xdr:nvSpPr>
        <xdr:cNvPr id="210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F660162-E09C-43E9-90D8-89DE50A31715}"/>
            </a:ext>
          </a:extLst>
        </xdr:cNvPr>
        <xdr:cNvSpPr/>
      </xdr:nvSpPr>
      <xdr:spPr bwMode="auto">
        <a:xfrm>
          <a:off x="11987893" y="24771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49</xdr:row>
      <xdr:rowOff>88900</xdr:rowOff>
    </xdr:from>
    <xdr:ext cx="1469390" cy="300355"/>
    <xdr:sp macro="" textlink="">
      <xdr:nvSpPr>
        <xdr:cNvPr id="210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9257F2A-B7A3-4690-917D-797DE9E4F77C}"/>
            </a:ext>
          </a:extLst>
        </xdr:cNvPr>
        <xdr:cNvSpPr/>
      </xdr:nvSpPr>
      <xdr:spPr bwMode="auto">
        <a:xfrm>
          <a:off x="11987893" y="24758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101600</xdr:rowOff>
    </xdr:from>
    <xdr:ext cx="1469390" cy="311785"/>
    <xdr:sp macro="" textlink="">
      <xdr:nvSpPr>
        <xdr:cNvPr id="210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84DAE54-7EBB-4182-AB28-215701CF50F8}"/>
            </a:ext>
          </a:extLst>
        </xdr:cNvPr>
        <xdr:cNvSpPr/>
      </xdr:nvSpPr>
      <xdr:spPr bwMode="auto">
        <a:xfrm>
          <a:off x="11987893" y="249618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88900</xdr:rowOff>
    </xdr:from>
    <xdr:ext cx="1469390" cy="300355"/>
    <xdr:sp macro="" textlink="">
      <xdr:nvSpPr>
        <xdr:cNvPr id="210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7A94226-2982-4152-98B8-A1B657759C43}"/>
            </a:ext>
          </a:extLst>
        </xdr:cNvPr>
        <xdr:cNvSpPr/>
      </xdr:nvSpPr>
      <xdr:spPr bwMode="auto">
        <a:xfrm>
          <a:off x="11987893" y="249491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101600</xdr:rowOff>
    </xdr:from>
    <xdr:ext cx="1469390" cy="311785"/>
    <xdr:sp macro="" textlink="">
      <xdr:nvSpPr>
        <xdr:cNvPr id="210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E208C1D4-9F7F-4473-990C-67B69099B3CE}"/>
            </a:ext>
          </a:extLst>
        </xdr:cNvPr>
        <xdr:cNvSpPr/>
      </xdr:nvSpPr>
      <xdr:spPr bwMode="auto">
        <a:xfrm>
          <a:off x="11987893" y="25152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88900</xdr:rowOff>
    </xdr:from>
    <xdr:ext cx="1469390" cy="300355"/>
    <xdr:sp macro="" textlink="">
      <xdr:nvSpPr>
        <xdr:cNvPr id="210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3119FA4-2785-4410-AD65-593E97C521A4}"/>
            </a:ext>
          </a:extLst>
        </xdr:cNvPr>
        <xdr:cNvSpPr/>
      </xdr:nvSpPr>
      <xdr:spPr bwMode="auto">
        <a:xfrm>
          <a:off x="11987893" y="25139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101600</xdr:rowOff>
    </xdr:from>
    <xdr:ext cx="1469390" cy="311785"/>
    <xdr:sp macro="" textlink="">
      <xdr:nvSpPr>
        <xdr:cNvPr id="210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5C10BD5-FFD9-4CB9-9089-36FF6237B0F7}"/>
            </a:ext>
          </a:extLst>
        </xdr:cNvPr>
        <xdr:cNvSpPr/>
      </xdr:nvSpPr>
      <xdr:spPr bwMode="auto">
        <a:xfrm>
          <a:off x="11987893" y="253428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52</xdr:row>
      <xdr:rowOff>88900</xdr:rowOff>
    </xdr:from>
    <xdr:ext cx="1469390" cy="300355"/>
    <xdr:sp macro="" textlink="">
      <xdr:nvSpPr>
        <xdr:cNvPr id="210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ECF3C2B-3B8F-4258-988E-0AA2DEABDED3}"/>
            </a:ext>
          </a:extLst>
        </xdr:cNvPr>
        <xdr:cNvSpPr/>
      </xdr:nvSpPr>
      <xdr:spPr bwMode="auto">
        <a:xfrm>
          <a:off x="11987893" y="253301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101600</xdr:rowOff>
    </xdr:from>
    <xdr:ext cx="1469390" cy="311785"/>
    <xdr:sp macro="" textlink="">
      <xdr:nvSpPr>
        <xdr:cNvPr id="2108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70C0E0D-2D2B-48A9-84DC-0DCAE2F457CC}"/>
            </a:ext>
          </a:extLst>
        </xdr:cNvPr>
        <xdr:cNvSpPr/>
      </xdr:nvSpPr>
      <xdr:spPr bwMode="auto">
        <a:xfrm>
          <a:off x="11987893" y="25533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53</xdr:row>
      <xdr:rowOff>88900</xdr:rowOff>
    </xdr:from>
    <xdr:ext cx="1469390" cy="300355"/>
    <xdr:sp macro="" textlink="">
      <xdr:nvSpPr>
        <xdr:cNvPr id="2109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8BE1F8-FB9A-43F6-AF53-0BE74A75A2CF}"/>
            </a:ext>
          </a:extLst>
        </xdr:cNvPr>
        <xdr:cNvSpPr/>
      </xdr:nvSpPr>
      <xdr:spPr bwMode="auto">
        <a:xfrm>
          <a:off x="11987893" y="25520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101600</xdr:rowOff>
    </xdr:from>
    <xdr:ext cx="1469390" cy="311785"/>
    <xdr:sp macro="" textlink="">
      <xdr:nvSpPr>
        <xdr:cNvPr id="2110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18EB6E5-5791-4C62-A11B-EA3FEBE4ACA2}"/>
            </a:ext>
          </a:extLst>
        </xdr:cNvPr>
        <xdr:cNvSpPr/>
      </xdr:nvSpPr>
      <xdr:spPr bwMode="auto">
        <a:xfrm>
          <a:off x="11987893" y="257238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88900</xdr:rowOff>
    </xdr:from>
    <xdr:ext cx="1469390" cy="300355"/>
    <xdr:sp macro="" textlink="">
      <xdr:nvSpPr>
        <xdr:cNvPr id="2111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F5AAC79-3800-459E-B3EB-12846882BA84}"/>
            </a:ext>
          </a:extLst>
        </xdr:cNvPr>
        <xdr:cNvSpPr/>
      </xdr:nvSpPr>
      <xdr:spPr bwMode="auto">
        <a:xfrm>
          <a:off x="11987893" y="257111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101600</xdr:rowOff>
    </xdr:from>
    <xdr:ext cx="1469390" cy="311785"/>
    <xdr:sp macro="" textlink="">
      <xdr:nvSpPr>
        <xdr:cNvPr id="2112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EB6F768-7E8E-4751-B635-0C71ABE1EF6A}"/>
            </a:ext>
          </a:extLst>
        </xdr:cNvPr>
        <xdr:cNvSpPr/>
      </xdr:nvSpPr>
      <xdr:spPr bwMode="auto">
        <a:xfrm>
          <a:off x="11987893" y="25914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88900</xdr:rowOff>
    </xdr:from>
    <xdr:ext cx="1469390" cy="300355"/>
    <xdr:sp macro="" textlink="">
      <xdr:nvSpPr>
        <xdr:cNvPr id="2113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C985883-93DB-44DD-BD9D-C83CE0575C79}"/>
            </a:ext>
          </a:extLst>
        </xdr:cNvPr>
        <xdr:cNvSpPr/>
      </xdr:nvSpPr>
      <xdr:spPr bwMode="auto">
        <a:xfrm>
          <a:off x="11987893" y="25901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101600</xdr:rowOff>
    </xdr:from>
    <xdr:ext cx="1469390" cy="311785"/>
    <xdr:sp macro="" textlink="">
      <xdr:nvSpPr>
        <xdr:cNvPr id="2114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6F87389-0F8C-4E9D-AA66-0131DF8D5924}"/>
            </a:ext>
          </a:extLst>
        </xdr:cNvPr>
        <xdr:cNvSpPr/>
      </xdr:nvSpPr>
      <xdr:spPr bwMode="auto">
        <a:xfrm>
          <a:off x="11987893" y="261048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56</xdr:row>
      <xdr:rowOff>88900</xdr:rowOff>
    </xdr:from>
    <xdr:ext cx="1469390" cy="300355"/>
    <xdr:sp macro="" textlink="">
      <xdr:nvSpPr>
        <xdr:cNvPr id="2115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3BF83E73-4ED2-489F-B95F-CFD349639165}"/>
            </a:ext>
          </a:extLst>
        </xdr:cNvPr>
        <xdr:cNvSpPr/>
      </xdr:nvSpPr>
      <xdr:spPr bwMode="auto">
        <a:xfrm>
          <a:off x="11987893" y="260921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101600</xdr:rowOff>
    </xdr:from>
    <xdr:ext cx="1469390" cy="311785"/>
    <xdr:sp macro="" textlink="">
      <xdr:nvSpPr>
        <xdr:cNvPr id="2116" name="Text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C03C5F6-95DC-40D3-8B62-0D8B60487E4E}"/>
            </a:ext>
          </a:extLst>
        </xdr:cNvPr>
        <xdr:cNvSpPr/>
      </xdr:nvSpPr>
      <xdr:spPr bwMode="auto">
        <a:xfrm>
          <a:off x="11987893" y="26295350"/>
          <a:ext cx="1469390" cy="3117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57</xdr:row>
      <xdr:rowOff>88900</xdr:rowOff>
    </xdr:from>
    <xdr:ext cx="1469390" cy="300355"/>
    <xdr:sp macro="" textlink="">
      <xdr:nvSpPr>
        <xdr:cNvPr id="2117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8960E244-EBD9-46E1-AE0E-31EF5F971721}"/>
            </a:ext>
          </a:extLst>
        </xdr:cNvPr>
        <xdr:cNvSpPr/>
      </xdr:nvSpPr>
      <xdr:spPr bwMode="auto">
        <a:xfrm>
          <a:off x="11987893" y="26282650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88900</xdr:rowOff>
    </xdr:from>
    <xdr:ext cx="1469390" cy="300355"/>
    <xdr:sp macro="" textlink="">
      <xdr:nvSpPr>
        <xdr:cNvPr id="2118" name="CommandButton1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B81B3965-1064-4C80-ADA4-73958F0C0CE2}"/>
            </a:ext>
          </a:extLst>
        </xdr:cNvPr>
        <xdr:cNvSpPr/>
      </xdr:nvSpPr>
      <xdr:spPr bwMode="auto">
        <a:xfrm>
          <a:off x="11987893" y="26486757"/>
          <a:ext cx="1469390" cy="30035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0</xdr:row>
      <xdr:rowOff>56030</xdr:rowOff>
    </xdr:from>
    <xdr:to>
      <xdr:col>8</xdr:col>
      <xdr:colOff>997324</xdr:colOff>
      <xdr:row>1</xdr:row>
      <xdr:rowOff>179294</xdr:rowOff>
    </xdr:to>
    <xdr:pic>
      <xdr:nvPicPr>
        <xdr:cNvPr id="1984" name="Imagen 1983">
          <a:extLst>
            <a:ext uri="{FF2B5EF4-FFF2-40B4-BE49-F238E27FC236}">
              <a16:creationId xmlns:a16="http://schemas.microsoft.com/office/drawing/2014/main" id="{D2FF2C24-CBAB-4F22-9139-814E71462D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6030"/>
          <a:ext cx="9334500" cy="1042146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33618</xdr:colOff>
      <xdr:row>59</xdr:row>
      <xdr:rowOff>56030</xdr:rowOff>
    </xdr:from>
    <xdr:to>
      <xdr:col>8</xdr:col>
      <xdr:colOff>941295</xdr:colOff>
      <xdr:row>60</xdr:row>
      <xdr:rowOff>179294</xdr:rowOff>
    </xdr:to>
    <xdr:pic>
      <xdr:nvPicPr>
        <xdr:cNvPr id="1986" name="Imagen 1985">
          <a:extLst>
            <a:ext uri="{FF2B5EF4-FFF2-40B4-BE49-F238E27FC236}">
              <a16:creationId xmlns:a16="http://schemas.microsoft.com/office/drawing/2014/main" id="{0CF463F4-AF91-41C1-9318-60406EC8FD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618" y="13503089"/>
          <a:ext cx="9244853" cy="1042146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100854</xdr:colOff>
      <xdr:row>118</xdr:row>
      <xdr:rowOff>33618</xdr:rowOff>
    </xdr:from>
    <xdr:to>
      <xdr:col>8</xdr:col>
      <xdr:colOff>963706</xdr:colOff>
      <xdr:row>119</xdr:row>
      <xdr:rowOff>201705</xdr:rowOff>
    </xdr:to>
    <xdr:pic>
      <xdr:nvPicPr>
        <xdr:cNvPr id="2005" name="Imagen 2004">
          <a:extLst>
            <a:ext uri="{FF2B5EF4-FFF2-40B4-BE49-F238E27FC236}">
              <a16:creationId xmlns:a16="http://schemas.microsoft.com/office/drawing/2014/main" id="{7A4EE3C8-233B-48B9-A4C8-EA06B93131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0854" y="26916530"/>
          <a:ext cx="9200028" cy="1042146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89647</xdr:colOff>
      <xdr:row>171</xdr:row>
      <xdr:rowOff>112059</xdr:rowOff>
    </xdr:from>
    <xdr:to>
      <xdr:col>9</xdr:col>
      <xdr:colOff>0</xdr:colOff>
      <xdr:row>172</xdr:row>
      <xdr:rowOff>224117</xdr:rowOff>
    </xdr:to>
    <xdr:pic>
      <xdr:nvPicPr>
        <xdr:cNvPr id="2015" name="Imagen 2014">
          <a:extLst>
            <a:ext uri="{FF2B5EF4-FFF2-40B4-BE49-F238E27FC236}">
              <a16:creationId xmlns:a16="http://schemas.microsoft.com/office/drawing/2014/main" id="{68AA6DB7-E47E-4444-A594-575380B1850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647" y="39556765"/>
          <a:ext cx="9345706" cy="1042146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67235</xdr:colOff>
      <xdr:row>224</xdr:row>
      <xdr:rowOff>89648</xdr:rowOff>
    </xdr:from>
    <xdr:to>
      <xdr:col>8</xdr:col>
      <xdr:colOff>1042148</xdr:colOff>
      <xdr:row>226</xdr:row>
      <xdr:rowOff>22411</xdr:rowOff>
    </xdr:to>
    <xdr:pic>
      <xdr:nvPicPr>
        <xdr:cNvPr id="2120" name="Imagen 2119">
          <a:extLst>
            <a:ext uri="{FF2B5EF4-FFF2-40B4-BE49-F238E27FC236}">
              <a16:creationId xmlns:a16="http://schemas.microsoft.com/office/drawing/2014/main" id="{4088CE98-2CD5-4572-ACBF-AB7C799C703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235" y="52264236"/>
          <a:ext cx="9312089" cy="10421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1"/>
  <dimension ref="A1:M16"/>
  <sheetViews>
    <sheetView tabSelected="1" view="pageBreakPreview" zoomScale="60" zoomScaleNormal="60" zoomScalePageLayoutView="90" workbookViewId="0">
      <pane ySplit="5" topLeftCell="A6" activePane="bottomLeft" state="frozen"/>
      <selection activeCell="F15" sqref="F15"/>
      <selection pane="bottomLeft" activeCell="G12" sqref="G12"/>
    </sheetView>
  </sheetViews>
  <sheetFormatPr baseColWidth="10" defaultColWidth="11.42578125" defaultRowHeight="15" x14ac:dyDescent="0.25"/>
  <cols>
    <col min="1" max="1" width="7.42578125" style="17" bestFit="1" customWidth="1"/>
    <col min="2" max="2" width="60.28515625" style="18" bestFit="1" customWidth="1"/>
    <col min="3" max="3" width="10.140625" style="20" bestFit="1" customWidth="1"/>
    <col min="4" max="4" width="18.140625" style="19" bestFit="1" customWidth="1"/>
    <col min="5" max="5" width="28.5703125" style="168" bestFit="1" customWidth="1"/>
    <col min="6" max="6" width="23.7109375" style="168" bestFit="1" customWidth="1"/>
    <col min="7" max="7" width="19.28515625" style="168" customWidth="1"/>
    <col min="8" max="8" width="26.5703125" style="168" bestFit="1" customWidth="1"/>
    <col min="9" max="9" width="19.5703125" style="168" bestFit="1" customWidth="1"/>
    <col min="10" max="10" width="18.140625" style="168" customWidth="1"/>
    <col min="11" max="11" width="27.42578125" style="168" bestFit="1" customWidth="1"/>
    <col min="12" max="12" width="23.42578125" style="168" bestFit="1" customWidth="1"/>
    <col min="13" max="13" width="12.7109375" style="15" bestFit="1" customWidth="1"/>
    <col min="14" max="16384" width="11.42578125" style="15"/>
  </cols>
  <sheetData>
    <row r="1" spans="1:13" ht="40.9" customHeight="1" thickBot="1" x14ac:dyDescent="0.3">
      <c r="A1" s="262" t="s">
        <v>477</v>
      </c>
      <c r="B1" s="263"/>
      <c r="C1" s="253" t="s">
        <v>479</v>
      </c>
      <c r="D1" s="254"/>
      <c r="E1" s="254"/>
      <c r="F1" s="254"/>
      <c r="G1" s="254"/>
      <c r="H1" s="254"/>
      <c r="I1" s="254"/>
      <c r="J1" s="255"/>
      <c r="K1" s="289" t="s">
        <v>480</v>
      </c>
      <c r="L1" s="290"/>
    </row>
    <row r="2" spans="1:13" ht="40.9" customHeight="1" thickBot="1" x14ac:dyDescent="0.3">
      <c r="A2" s="264"/>
      <c r="B2" s="265"/>
      <c r="C2" s="256"/>
      <c r="D2" s="257"/>
      <c r="E2" s="257"/>
      <c r="F2" s="257"/>
      <c r="G2" s="257"/>
      <c r="H2" s="257"/>
      <c r="I2" s="257"/>
      <c r="J2" s="258"/>
      <c r="K2" s="289" t="s">
        <v>478</v>
      </c>
      <c r="L2" s="290"/>
    </row>
    <row r="3" spans="1:13" ht="41.45" customHeight="1" thickBot="1" x14ac:dyDescent="0.3">
      <c r="A3" s="266"/>
      <c r="B3" s="267"/>
      <c r="C3" s="259"/>
      <c r="D3" s="260"/>
      <c r="E3" s="260"/>
      <c r="F3" s="260"/>
      <c r="G3" s="260"/>
      <c r="H3" s="260"/>
      <c r="I3" s="260"/>
      <c r="J3" s="261"/>
      <c r="K3" s="289" t="s">
        <v>483</v>
      </c>
      <c r="L3" s="290"/>
    </row>
    <row r="4" spans="1:13" ht="14.25" customHeight="1" x14ac:dyDescent="0.25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2"/>
    </row>
    <row r="5" spans="1:13" ht="34.15" customHeight="1" x14ac:dyDescent="0.25">
      <c r="A5" s="233" t="s">
        <v>389</v>
      </c>
      <c r="B5" s="234" t="s">
        <v>1</v>
      </c>
      <c r="C5" s="235" t="s">
        <v>430</v>
      </c>
      <c r="D5" s="236" t="s">
        <v>431</v>
      </c>
      <c r="E5" s="237" t="s">
        <v>432</v>
      </c>
      <c r="F5" s="238" t="s">
        <v>433</v>
      </c>
      <c r="G5" s="238" t="s">
        <v>459</v>
      </c>
      <c r="H5" s="238" t="s">
        <v>434</v>
      </c>
      <c r="I5" s="237" t="s">
        <v>391</v>
      </c>
      <c r="J5" s="238" t="s">
        <v>436</v>
      </c>
      <c r="K5" s="238" t="s">
        <v>467</v>
      </c>
      <c r="L5" s="239" t="s">
        <v>435</v>
      </c>
    </row>
    <row r="6" spans="1:13" ht="18" x14ac:dyDescent="0.25">
      <c r="A6" s="206"/>
      <c r="B6" s="207"/>
      <c r="C6" s="208"/>
      <c r="D6" s="209"/>
      <c r="E6" s="210"/>
      <c r="F6" s="210"/>
      <c r="G6" s="210"/>
      <c r="H6" s="210"/>
      <c r="I6" s="210"/>
      <c r="J6" s="210"/>
      <c r="K6" s="210"/>
      <c r="L6" s="211"/>
    </row>
    <row r="7" spans="1:13" ht="18" x14ac:dyDescent="0.25">
      <c r="A7" s="206"/>
      <c r="B7" s="207"/>
      <c r="C7" s="208"/>
      <c r="D7" s="209"/>
      <c r="E7" s="210"/>
      <c r="F7" s="210"/>
      <c r="G7" s="210"/>
      <c r="H7" s="210"/>
      <c r="I7" s="210"/>
      <c r="J7" s="210"/>
      <c r="K7" s="210"/>
      <c r="L7" s="211"/>
    </row>
    <row r="8" spans="1:13" ht="18" x14ac:dyDescent="0.25">
      <c r="A8" s="206"/>
      <c r="B8" s="207"/>
      <c r="C8" s="208"/>
      <c r="D8" s="212"/>
      <c r="E8" s="210"/>
      <c r="F8" s="210"/>
      <c r="G8" s="210"/>
      <c r="H8" s="210"/>
      <c r="I8" s="210"/>
      <c r="J8" s="210"/>
      <c r="K8" s="210"/>
      <c r="L8" s="211"/>
    </row>
    <row r="9" spans="1:13" ht="18" x14ac:dyDescent="0.25">
      <c r="A9" s="206"/>
      <c r="B9" s="207"/>
      <c r="C9" s="208"/>
      <c r="D9" s="209"/>
      <c r="E9" s="210"/>
      <c r="F9" s="210"/>
      <c r="G9" s="210"/>
      <c r="H9" s="210"/>
      <c r="I9" s="210"/>
      <c r="J9" s="210"/>
      <c r="K9" s="210"/>
      <c r="L9" s="211"/>
    </row>
    <row r="10" spans="1:13" ht="18" x14ac:dyDescent="0.25">
      <c r="A10" s="206"/>
      <c r="B10" s="207"/>
      <c r="C10" s="208"/>
      <c r="D10" s="212"/>
      <c r="E10" s="210"/>
      <c r="F10" s="210"/>
      <c r="G10" s="210"/>
      <c r="H10" s="210"/>
      <c r="I10" s="210"/>
      <c r="J10" s="210"/>
      <c r="K10" s="210"/>
      <c r="L10" s="211"/>
    </row>
    <row r="11" spans="1:13" ht="18" x14ac:dyDescent="0.25">
      <c r="A11" s="248" t="s">
        <v>392</v>
      </c>
      <c r="B11" s="249"/>
      <c r="C11" s="208"/>
      <c r="D11" s="213"/>
      <c r="E11" s="210"/>
      <c r="F11" s="214">
        <f>SUM(F6:F10)</f>
        <v>0</v>
      </c>
      <c r="G11" s="210"/>
      <c r="H11" s="214">
        <f>SUM(H6:H10)</f>
        <v>0</v>
      </c>
      <c r="I11" s="210"/>
      <c r="J11" s="214">
        <f>SUM(J6:J10)</f>
        <v>0</v>
      </c>
      <c r="K11" s="210"/>
      <c r="L11" s="215">
        <f>+F11+H11+J11</f>
        <v>0</v>
      </c>
    </row>
    <row r="12" spans="1:13" ht="18" x14ac:dyDescent="0.25">
      <c r="A12" s="244" t="s">
        <v>460</v>
      </c>
      <c r="B12" s="245"/>
      <c r="C12" s="216"/>
      <c r="D12" s="217"/>
      <c r="E12" s="218"/>
      <c r="F12" s="219"/>
      <c r="G12" s="218"/>
      <c r="H12" s="219"/>
      <c r="I12" s="218"/>
      <c r="J12" s="219"/>
      <c r="K12" s="218"/>
      <c r="L12" s="220">
        <f>+L11*19%</f>
        <v>0</v>
      </c>
    </row>
    <row r="13" spans="1:13" ht="18.75" thickBot="1" x14ac:dyDescent="0.3">
      <c r="A13" s="246" t="s">
        <v>461</v>
      </c>
      <c r="B13" s="247"/>
      <c r="C13" s="221"/>
      <c r="D13" s="222"/>
      <c r="E13" s="223"/>
      <c r="F13" s="223"/>
      <c r="G13" s="223"/>
      <c r="H13" s="223"/>
      <c r="I13" s="223"/>
      <c r="J13" s="223"/>
      <c r="K13" s="223"/>
      <c r="L13" s="224">
        <f>+L12+L11</f>
        <v>0</v>
      </c>
      <c r="M13" s="16"/>
    </row>
    <row r="14" spans="1:13" ht="18.75" thickBot="1" x14ac:dyDescent="0.3">
      <c r="A14" s="225"/>
      <c r="B14" s="225"/>
      <c r="C14" s="226"/>
      <c r="D14" s="227"/>
      <c r="E14" s="218"/>
      <c r="F14" s="218"/>
      <c r="G14" s="218"/>
      <c r="H14" s="218"/>
      <c r="I14" s="218"/>
      <c r="J14" s="218"/>
      <c r="K14" s="218"/>
      <c r="L14" s="218"/>
    </row>
    <row r="15" spans="1:13" ht="54" x14ac:dyDescent="0.25">
      <c r="A15" s="228"/>
      <c r="B15" s="225"/>
      <c r="C15" s="226"/>
      <c r="D15" s="240" t="s">
        <v>468</v>
      </c>
      <c r="E15" s="241" t="s">
        <v>469</v>
      </c>
      <c r="F15" s="241" t="s">
        <v>472</v>
      </c>
      <c r="G15" s="241" t="s">
        <v>470</v>
      </c>
      <c r="H15" s="241" t="s">
        <v>471</v>
      </c>
      <c r="I15" s="241" t="s">
        <v>473</v>
      </c>
      <c r="J15" s="241" t="s">
        <v>474</v>
      </c>
      <c r="K15" s="242" t="s">
        <v>475</v>
      </c>
      <c r="L15" s="242" t="s">
        <v>476</v>
      </c>
    </row>
    <row r="16" spans="1:13" ht="18.75" thickBot="1" x14ac:dyDescent="0.3">
      <c r="A16" s="228"/>
      <c r="B16" s="225"/>
      <c r="C16" s="226"/>
      <c r="D16" s="229"/>
      <c r="E16" s="230"/>
      <c r="F16" s="230">
        <f>+E16-D16</f>
        <v>0</v>
      </c>
      <c r="G16" s="230">
        <f>+H11/2</f>
        <v>0</v>
      </c>
      <c r="H16" s="230"/>
      <c r="I16" s="230">
        <f>+H16-G16</f>
        <v>0</v>
      </c>
      <c r="J16" s="230">
        <f>+J11</f>
        <v>0</v>
      </c>
      <c r="K16" s="231">
        <f>+F16+I16+J16</f>
        <v>0</v>
      </c>
      <c r="L16" s="232" t="e">
        <f>+K16/L13</f>
        <v>#DIV/0!</v>
      </c>
    </row>
  </sheetData>
  <mergeCells count="9">
    <mergeCell ref="A12:B12"/>
    <mergeCell ref="A13:B13"/>
    <mergeCell ref="A11:B11"/>
    <mergeCell ref="A4:L4"/>
    <mergeCell ref="C1:J3"/>
    <mergeCell ref="A1:B3"/>
    <mergeCell ref="K1:L1"/>
    <mergeCell ref="K2:L2"/>
    <mergeCell ref="K3:L3"/>
  </mergeCells>
  <phoneticPr fontId="6" type="noConversion"/>
  <printOptions horizontalCentered="1" verticalCentered="1"/>
  <pageMargins left="0.78740157480314965" right="0.78740157480314965" top="0.78740157480314965" bottom="0.39370078740157483" header="0.31496062992125984" footer="0.31496062992125984"/>
  <pageSetup scale="37" fitToWidth="2" orientation="landscape" horizontalDpi="4294967293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"/>
  <dimension ref="A1:S37"/>
  <sheetViews>
    <sheetView zoomScaleNormal="100" workbookViewId="0">
      <selection activeCell="A4" sqref="A4"/>
    </sheetView>
  </sheetViews>
  <sheetFormatPr baseColWidth="10" defaultColWidth="11.42578125" defaultRowHeight="15" x14ac:dyDescent="0.25"/>
  <cols>
    <col min="1" max="1" width="10.140625" style="40" customWidth="1"/>
    <col min="2" max="2" width="59.7109375" style="40" customWidth="1"/>
    <col min="3" max="3" width="9.42578125" style="40" customWidth="1"/>
    <col min="4" max="4" width="20" style="40" customWidth="1"/>
    <col min="5" max="5" width="22.140625" style="40" bestFit="1" customWidth="1"/>
    <col min="6" max="6" width="12.85546875" style="40" bestFit="1" customWidth="1"/>
    <col min="7" max="7" width="16.7109375" style="40" customWidth="1"/>
    <col min="8" max="8" width="10.140625" style="40" bestFit="1" customWidth="1"/>
    <col min="9" max="9" width="17.85546875" style="40" bestFit="1" customWidth="1"/>
    <col min="10" max="10" width="22.42578125" style="161" bestFit="1" customWidth="1"/>
    <col min="11" max="11" width="14.140625" style="40" bestFit="1" customWidth="1"/>
    <col min="12" max="12" width="20" style="40" bestFit="1" customWidth="1"/>
    <col min="13" max="13" width="18.7109375" style="40" bestFit="1" customWidth="1"/>
    <col min="14" max="14" width="35.28515625" style="1" customWidth="1"/>
    <col min="15" max="15" width="17.85546875" style="1" customWidth="1"/>
    <col min="16" max="16" width="18.42578125" style="1" customWidth="1"/>
    <col min="17" max="17" width="11.42578125" style="1"/>
    <col min="18" max="18" width="86.7109375" style="1" customWidth="1"/>
    <col min="19" max="19" width="11.42578125" style="1"/>
    <col min="22" max="22" width="14.140625" bestFit="1" customWidth="1"/>
    <col min="23" max="23" width="12.42578125" bestFit="1" customWidth="1"/>
    <col min="24" max="24" width="13.85546875" bestFit="1" customWidth="1"/>
    <col min="26" max="26" width="13.85546875" bestFit="1" customWidth="1"/>
  </cols>
  <sheetData>
    <row r="1" spans="1:19" ht="18" customHeight="1" x14ac:dyDescent="0.25">
      <c r="A1" s="269" t="s">
        <v>142</v>
      </c>
      <c r="B1" s="270"/>
      <c r="C1" s="270"/>
      <c r="D1" s="26" t="s">
        <v>378</v>
      </c>
      <c r="E1" s="273">
        <v>0.09</v>
      </c>
      <c r="F1" s="273">
        <v>8.5000000000000006E-2</v>
      </c>
      <c r="G1" s="273">
        <v>0.12</v>
      </c>
      <c r="H1" s="273">
        <v>5.1999999999999998E-3</v>
      </c>
      <c r="I1" s="268">
        <v>8.3299999999999999E-2</v>
      </c>
      <c r="J1" s="268">
        <v>1.1999999999999999E-3</v>
      </c>
      <c r="K1" s="268">
        <v>8.5000000000000006E-2</v>
      </c>
      <c r="L1" s="268">
        <v>4.1700000000000001E-2</v>
      </c>
      <c r="M1" s="27"/>
      <c r="N1"/>
      <c r="O1"/>
      <c r="P1"/>
      <c r="Q1"/>
      <c r="R1"/>
      <c r="S1"/>
    </row>
    <row r="2" spans="1:19" ht="30" customHeight="1" x14ac:dyDescent="0.25">
      <c r="A2" s="271"/>
      <c r="B2" s="272"/>
      <c r="C2" s="272"/>
      <c r="D2" s="28">
        <v>162000</v>
      </c>
      <c r="E2" s="273"/>
      <c r="F2" s="273"/>
      <c r="G2" s="273"/>
      <c r="H2" s="273"/>
      <c r="I2" s="268"/>
      <c r="J2" s="268"/>
      <c r="K2" s="268"/>
      <c r="L2" s="268"/>
      <c r="M2" s="27"/>
      <c r="N2"/>
      <c r="O2"/>
      <c r="P2"/>
      <c r="Q2"/>
      <c r="R2"/>
      <c r="S2"/>
    </row>
    <row r="3" spans="1:19" x14ac:dyDescent="0.25">
      <c r="A3" s="29" t="s">
        <v>2</v>
      </c>
      <c r="B3" s="29" t="s">
        <v>1</v>
      </c>
      <c r="C3" s="29" t="s">
        <v>22</v>
      </c>
      <c r="D3" s="29" t="s">
        <v>399</v>
      </c>
      <c r="E3" s="29" t="s">
        <v>377</v>
      </c>
      <c r="F3" s="29" t="s">
        <v>375</v>
      </c>
      <c r="G3" s="29" t="s">
        <v>376</v>
      </c>
      <c r="H3" s="29" t="s">
        <v>437</v>
      </c>
      <c r="I3" s="29" t="s">
        <v>379</v>
      </c>
      <c r="J3" s="29" t="s">
        <v>380</v>
      </c>
      <c r="K3" s="29" t="s">
        <v>381</v>
      </c>
      <c r="L3" s="29" t="s">
        <v>382</v>
      </c>
      <c r="M3" s="29" t="s">
        <v>23</v>
      </c>
      <c r="N3" s="25" t="s">
        <v>424</v>
      </c>
      <c r="O3" s="4" t="s">
        <v>425</v>
      </c>
      <c r="P3" s="4" t="s">
        <v>426</v>
      </c>
      <c r="Q3"/>
      <c r="R3"/>
      <c r="S3"/>
    </row>
    <row r="4" spans="1:19" x14ac:dyDescent="0.25">
      <c r="A4" s="30" t="s">
        <v>340</v>
      </c>
      <c r="B4" s="31" t="s">
        <v>416</v>
      </c>
      <c r="C4" s="32" t="s">
        <v>398</v>
      </c>
      <c r="D4" s="33">
        <v>173654.76333333334</v>
      </c>
      <c r="E4" s="32">
        <f t="shared" ref="E4:E9" si="0">IF(D4="","",D4*$E$1)</f>
        <v>15628.9287</v>
      </c>
      <c r="F4" s="32">
        <f t="shared" ref="F4:F9" si="1">IF(D4="","",D4*$F$1)</f>
        <v>14760.654883333335</v>
      </c>
      <c r="G4" s="32">
        <f t="shared" ref="G4:G12" si="2">IF(D4="","",D4*$G$1)</f>
        <v>20838.571599999999</v>
      </c>
      <c r="H4" s="32">
        <f t="shared" ref="H4:H18" si="3">IF(D4="","",D4*$H$1)</f>
        <v>903.00476933333334</v>
      </c>
      <c r="I4" s="34">
        <f t="shared" ref="I4:I18" si="4">IF(D4="","",IF(D4&gt;1232000,D4*$I$1,(D4+$D$2)*$I$1))</f>
        <v>27960.041785666665</v>
      </c>
      <c r="J4" s="159">
        <f t="shared" ref="J4:J36" si="5">IF(I4="","",I4*$J$1)</f>
        <v>33.552050142799992</v>
      </c>
      <c r="K4" s="34">
        <f t="shared" ref="K4:K36" si="6">IF(D4="","",IF(D4&gt;1232000,D4*$K$1,(D4+E4)*$K$1))</f>
        <v>16089.113822833333</v>
      </c>
      <c r="L4" s="34">
        <f t="shared" ref="L4:L12" si="7">IF(D4="","",D4*$L$1)</f>
        <v>7241.4036310000001</v>
      </c>
      <c r="M4" s="32">
        <f t="shared" ref="M4:M9" si="8">IF(D4="","",((SUM(D4,E4,F4,G4,H4,I4,J4,K4,L4))))</f>
        <v>277110.03457564284</v>
      </c>
      <c r="N4" s="44" t="s">
        <v>439</v>
      </c>
      <c r="O4" s="45">
        <v>1006768839</v>
      </c>
      <c r="P4" s="44" t="s">
        <v>440</v>
      </c>
      <c r="Q4" s="21"/>
      <c r="R4" s="22" t="str">
        <f t="shared" ref="R4:R36" si="9">IF(B4="","",B4)</f>
        <v>Ingeniero</v>
      </c>
      <c r="S4" s="22" t="str">
        <f t="shared" ref="S4:S36" si="10">IF(A4="","",A4)</f>
        <v>MO001</v>
      </c>
    </row>
    <row r="5" spans="1:19" x14ac:dyDescent="0.25">
      <c r="A5" s="35" t="s">
        <v>341</v>
      </c>
      <c r="B5" s="36" t="s">
        <v>417</v>
      </c>
      <c r="C5" s="37" t="s">
        <v>398</v>
      </c>
      <c r="D5" s="38">
        <v>83919.266666666663</v>
      </c>
      <c r="E5" s="37">
        <f t="shared" si="0"/>
        <v>7552.7339999999995</v>
      </c>
      <c r="F5" s="37">
        <f t="shared" si="1"/>
        <v>7133.1376666666665</v>
      </c>
      <c r="G5" s="37">
        <f t="shared" si="2"/>
        <v>10070.312</v>
      </c>
      <c r="H5" s="37">
        <f t="shared" si="3"/>
        <v>436.38018666666665</v>
      </c>
      <c r="I5" s="39">
        <f t="shared" si="4"/>
        <v>20485.074913333334</v>
      </c>
      <c r="J5" s="160">
        <f t="shared" si="5"/>
        <v>24.582089895999999</v>
      </c>
      <c r="K5" s="39">
        <f t="shared" si="6"/>
        <v>7775.1200566666666</v>
      </c>
      <c r="L5" s="39">
        <f t="shared" si="7"/>
        <v>3499.4334199999998</v>
      </c>
      <c r="M5" s="37">
        <f t="shared" si="8"/>
        <v>140896.04099989598</v>
      </c>
      <c r="N5" s="23"/>
      <c r="O5" s="23"/>
      <c r="P5" s="23"/>
      <c r="Q5" s="23"/>
      <c r="R5" s="24" t="str">
        <f t="shared" si="9"/>
        <v>Técnico</v>
      </c>
      <c r="S5" s="24" t="str">
        <f t="shared" si="10"/>
        <v>MO002</v>
      </c>
    </row>
    <row r="6" spans="1:19" x14ac:dyDescent="0.25">
      <c r="A6" s="30" t="s">
        <v>342</v>
      </c>
      <c r="B6" s="31" t="s">
        <v>423</v>
      </c>
      <c r="C6" s="32" t="s">
        <v>398</v>
      </c>
      <c r="D6" s="33">
        <v>65656.666666666672</v>
      </c>
      <c r="E6" s="32">
        <f t="shared" si="0"/>
        <v>5909.1</v>
      </c>
      <c r="F6" s="32">
        <f t="shared" si="1"/>
        <v>5580.8166666666675</v>
      </c>
      <c r="G6" s="32">
        <f t="shared" si="2"/>
        <v>7878.8</v>
      </c>
      <c r="H6" s="32">
        <f t="shared" si="3"/>
        <v>341.41466666666668</v>
      </c>
      <c r="I6" s="34">
        <f t="shared" si="4"/>
        <v>18963.800333333336</v>
      </c>
      <c r="J6" s="159">
        <f t="shared" si="5"/>
        <v>22.756560400000001</v>
      </c>
      <c r="K6" s="34">
        <f t="shared" si="6"/>
        <v>6083.0901666666678</v>
      </c>
      <c r="L6" s="34">
        <f t="shared" si="7"/>
        <v>2737.8830000000003</v>
      </c>
      <c r="M6" s="32">
        <f t="shared" si="8"/>
        <v>113174.3280604</v>
      </c>
      <c r="N6" s="21"/>
      <c r="O6" s="21"/>
      <c r="P6" s="21"/>
      <c r="Q6" s="21"/>
      <c r="R6" s="22" t="str">
        <f t="shared" si="9"/>
        <v>Auxiliar</v>
      </c>
      <c r="S6" s="22" t="str">
        <f t="shared" si="10"/>
        <v>MO003</v>
      </c>
    </row>
    <row r="7" spans="1:19" x14ac:dyDescent="0.25">
      <c r="A7" s="35" t="s">
        <v>343</v>
      </c>
      <c r="B7" s="36" t="s">
        <v>429</v>
      </c>
      <c r="C7" s="37" t="s">
        <v>398</v>
      </c>
      <c r="D7" s="38">
        <v>123873.5</v>
      </c>
      <c r="E7" s="37">
        <f t="shared" si="0"/>
        <v>11148.615</v>
      </c>
      <c r="F7" s="37">
        <f t="shared" si="1"/>
        <v>10529.247500000001</v>
      </c>
      <c r="G7" s="37">
        <f t="shared" si="2"/>
        <v>14864.82</v>
      </c>
      <c r="H7" s="37">
        <f t="shared" si="3"/>
        <v>644.1422</v>
      </c>
      <c r="I7" s="39">
        <f t="shared" si="4"/>
        <v>23813.262549999999</v>
      </c>
      <c r="J7" s="160">
        <f t="shared" si="5"/>
        <v>28.575915059999996</v>
      </c>
      <c r="K7" s="39">
        <f t="shared" si="6"/>
        <v>11476.879774999999</v>
      </c>
      <c r="L7" s="39">
        <f t="shared" si="7"/>
        <v>5165.52495</v>
      </c>
      <c r="M7" s="37">
        <f t="shared" si="8"/>
        <v>201544.56789005999</v>
      </c>
      <c r="N7" s="23"/>
      <c r="O7" s="23"/>
      <c r="P7" s="23"/>
      <c r="Q7" s="23"/>
      <c r="R7" s="24" t="str">
        <f t="shared" si="9"/>
        <v>Jefe Operativo</v>
      </c>
      <c r="S7" s="24" t="str">
        <f t="shared" si="10"/>
        <v>MO004</v>
      </c>
    </row>
    <row r="8" spans="1:19" x14ac:dyDescent="0.25">
      <c r="A8" s="30" t="s">
        <v>344</v>
      </c>
      <c r="B8" s="31" t="s">
        <v>438</v>
      </c>
      <c r="C8" s="32" t="s">
        <v>398</v>
      </c>
      <c r="D8" s="33">
        <v>65656.653333333335</v>
      </c>
      <c r="E8" s="32">
        <f t="shared" si="0"/>
        <v>5909.0987999999998</v>
      </c>
      <c r="F8" s="32">
        <f t="shared" si="1"/>
        <v>5580.8155333333343</v>
      </c>
      <c r="G8" s="32">
        <f t="shared" si="2"/>
        <v>7878.7983999999997</v>
      </c>
      <c r="H8" s="32">
        <f t="shared" si="3"/>
        <v>341.41459733333335</v>
      </c>
      <c r="I8" s="34">
        <f t="shared" si="4"/>
        <v>18963.799222666665</v>
      </c>
      <c r="J8" s="159">
        <f t="shared" si="5"/>
        <v>22.756559067199994</v>
      </c>
      <c r="K8" s="34">
        <f t="shared" si="6"/>
        <v>6083.0889313333337</v>
      </c>
      <c r="L8" s="34">
        <f t="shared" si="7"/>
        <v>2737.8824440000003</v>
      </c>
      <c r="M8" s="32">
        <f t="shared" si="8"/>
        <v>113174.30782106721</v>
      </c>
      <c r="N8" s="21"/>
      <c r="O8" s="21"/>
      <c r="P8" s="21"/>
      <c r="Q8" s="21"/>
      <c r="R8" s="22" t="str">
        <f t="shared" si="9"/>
        <v>Conductor</v>
      </c>
      <c r="S8" s="22" t="str">
        <f t="shared" si="10"/>
        <v>MO009</v>
      </c>
    </row>
    <row r="9" spans="1:19" x14ac:dyDescent="0.25">
      <c r="A9" s="17" t="s">
        <v>345</v>
      </c>
      <c r="C9" s="41"/>
      <c r="D9" s="42"/>
      <c r="E9" s="41" t="str">
        <f t="shared" si="0"/>
        <v/>
      </c>
      <c r="F9" s="41" t="str">
        <f t="shared" si="1"/>
        <v/>
      </c>
      <c r="G9" s="41" t="str">
        <f t="shared" si="2"/>
        <v/>
      </c>
      <c r="H9" s="41" t="str">
        <f t="shared" si="3"/>
        <v/>
      </c>
      <c r="I9" s="43" t="str">
        <f t="shared" si="4"/>
        <v/>
      </c>
      <c r="J9" s="52" t="str">
        <f t="shared" si="5"/>
        <v/>
      </c>
      <c r="K9" s="43" t="str">
        <f t="shared" si="6"/>
        <v/>
      </c>
      <c r="L9" s="43" t="str">
        <f t="shared" si="7"/>
        <v/>
      </c>
      <c r="M9" s="41" t="str">
        <f t="shared" si="8"/>
        <v/>
      </c>
      <c r="R9" t="str">
        <f t="shared" si="9"/>
        <v/>
      </c>
      <c r="S9" t="str">
        <f t="shared" si="10"/>
        <v>MO010</v>
      </c>
    </row>
    <row r="10" spans="1:19" x14ac:dyDescent="0.25">
      <c r="A10" s="17" t="s">
        <v>346</v>
      </c>
      <c r="C10" s="41"/>
      <c r="D10" s="42"/>
      <c r="E10" s="41"/>
      <c r="F10" s="41"/>
      <c r="G10" s="41" t="str">
        <f t="shared" si="2"/>
        <v/>
      </c>
      <c r="H10" s="41" t="str">
        <f t="shared" si="3"/>
        <v/>
      </c>
      <c r="I10" s="43" t="str">
        <f t="shared" si="4"/>
        <v/>
      </c>
      <c r="J10" s="52" t="str">
        <f t="shared" si="5"/>
        <v/>
      </c>
      <c r="K10" s="43" t="str">
        <f t="shared" si="6"/>
        <v/>
      </c>
      <c r="L10" s="43" t="str">
        <f t="shared" si="7"/>
        <v/>
      </c>
      <c r="M10" s="41"/>
      <c r="R10" t="str">
        <f t="shared" si="9"/>
        <v/>
      </c>
      <c r="S10" t="str">
        <f t="shared" si="10"/>
        <v>MO011</v>
      </c>
    </row>
    <row r="11" spans="1:19" x14ac:dyDescent="0.25">
      <c r="A11" s="17" t="s">
        <v>347</v>
      </c>
      <c r="C11" s="41"/>
      <c r="D11" s="42"/>
      <c r="E11" s="41"/>
      <c r="F11" s="41"/>
      <c r="G11" s="41" t="str">
        <f t="shared" si="2"/>
        <v/>
      </c>
      <c r="H11" s="41" t="str">
        <f t="shared" si="3"/>
        <v/>
      </c>
      <c r="I11" s="43" t="str">
        <f t="shared" si="4"/>
        <v/>
      </c>
      <c r="J11" s="52" t="str">
        <f t="shared" si="5"/>
        <v/>
      </c>
      <c r="K11" s="43" t="str">
        <f t="shared" si="6"/>
        <v/>
      </c>
      <c r="L11" s="43" t="str">
        <f t="shared" si="7"/>
        <v/>
      </c>
      <c r="M11" s="41"/>
      <c r="R11" t="str">
        <f t="shared" si="9"/>
        <v/>
      </c>
      <c r="S11" t="str">
        <f t="shared" si="10"/>
        <v>MO012</v>
      </c>
    </row>
    <row r="12" spans="1:19" x14ac:dyDescent="0.25">
      <c r="A12" s="17" t="s">
        <v>348</v>
      </c>
      <c r="C12" s="41"/>
      <c r="D12" s="42"/>
      <c r="E12" s="41"/>
      <c r="F12" s="41"/>
      <c r="G12" s="41" t="str">
        <f t="shared" si="2"/>
        <v/>
      </c>
      <c r="H12" s="41" t="str">
        <f t="shared" si="3"/>
        <v/>
      </c>
      <c r="I12" s="43" t="str">
        <f t="shared" si="4"/>
        <v/>
      </c>
      <c r="J12" s="52" t="str">
        <f t="shared" si="5"/>
        <v/>
      </c>
      <c r="K12" s="43" t="str">
        <f t="shared" si="6"/>
        <v/>
      </c>
      <c r="L12" s="43" t="str">
        <f t="shared" si="7"/>
        <v/>
      </c>
      <c r="M12" s="41"/>
      <c r="R12" t="str">
        <f t="shared" si="9"/>
        <v/>
      </c>
      <c r="S12" t="str">
        <f t="shared" si="10"/>
        <v>MO013</v>
      </c>
    </row>
    <row r="13" spans="1:19" x14ac:dyDescent="0.25">
      <c r="A13" s="17" t="s">
        <v>349</v>
      </c>
      <c r="C13" s="41"/>
      <c r="D13" s="42"/>
      <c r="E13" s="41"/>
      <c r="F13" s="41"/>
      <c r="G13" s="41"/>
      <c r="H13" s="41" t="str">
        <f t="shared" si="3"/>
        <v/>
      </c>
      <c r="I13" s="43" t="str">
        <f t="shared" si="4"/>
        <v/>
      </c>
      <c r="J13" s="52" t="str">
        <f t="shared" si="5"/>
        <v/>
      </c>
      <c r="K13" s="43" t="str">
        <f t="shared" si="6"/>
        <v/>
      </c>
      <c r="L13" s="43"/>
      <c r="M13" s="41"/>
      <c r="R13" t="str">
        <f t="shared" si="9"/>
        <v/>
      </c>
      <c r="S13" t="str">
        <f t="shared" si="10"/>
        <v>MO014</v>
      </c>
    </row>
    <row r="14" spans="1:19" x14ac:dyDescent="0.25">
      <c r="A14" s="17" t="s">
        <v>350</v>
      </c>
      <c r="C14" s="41"/>
      <c r="D14" s="42"/>
      <c r="E14" s="41"/>
      <c r="F14" s="41"/>
      <c r="G14" s="41"/>
      <c r="H14" s="41" t="str">
        <f t="shared" si="3"/>
        <v/>
      </c>
      <c r="I14" s="43" t="str">
        <f t="shared" si="4"/>
        <v/>
      </c>
      <c r="J14" s="52" t="str">
        <f t="shared" si="5"/>
        <v/>
      </c>
      <c r="K14" s="43" t="str">
        <f t="shared" si="6"/>
        <v/>
      </c>
      <c r="L14" s="43"/>
      <c r="M14" s="41"/>
      <c r="R14" t="str">
        <f t="shared" si="9"/>
        <v/>
      </c>
      <c r="S14" t="str">
        <f t="shared" si="10"/>
        <v>MO015</v>
      </c>
    </row>
    <row r="15" spans="1:19" x14ac:dyDescent="0.25">
      <c r="A15" s="17" t="s">
        <v>351</v>
      </c>
      <c r="C15" s="41"/>
      <c r="D15" s="42"/>
      <c r="E15" s="41"/>
      <c r="F15" s="41"/>
      <c r="G15" s="41"/>
      <c r="H15" s="41" t="str">
        <f t="shared" si="3"/>
        <v/>
      </c>
      <c r="I15" s="43" t="str">
        <f t="shared" si="4"/>
        <v/>
      </c>
      <c r="J15" s="52" t="str">
        <f t="shared" si="5"/>
        <v/>
      </c>
      <c r="K15" s="43" t="str">
        <f t="shared" si="6"/>
        <v/>
      </c>
      <c r="L15" s="43" t="str">
        <f t="shared" ref="L15:L36" si="11">IF(D15="","",D15*$L$1)</f>
        <v/>
      </c>
      <c r="M15" s="41"/>
      <c r="R15" t="str">
        <f t="shared" si="9"/>
        <v/>
      </c>
      <c r="S15" t="str">
        <f t="shared" si="10"/>
        <v>MO016</v>
      </c>
    </row>
    <row r="16" spans="1:19" x14ac:dyDescent="0.25">
      <c r="A16" s="17" t="s">
        <v>352</v>
      </c>
      <c r="C16" s="41"/>
      <c r="D16" s="42"/>
      <c r="E16" s="41"/>
      <c r="F16" s="41"/>
      <c r="G16" s="41"/>
      <c r="H16" s="41" t="str">
        <f t="shared" si="3"/>
        <v/>
      </c>
      <c r="I16" s="43" t="str">
        <f t="shared" si="4"/>
        <v/>
      </c>
      <c r="J16" s="52" t="str">
        <f t="shared" si="5"/>
        <v/>
      </c>
      <c r="K16" s="43" t="str">
        <f t="shared" si="6"/>
        <v/>
      </c>
      <c r="L16" s="43" t="str">
        <f t="shared" si="11"/>
        <v/>
      </c>
      <c r="M16" s="41"/>
      <c r="R16" t="str">
        <f t="shared" si="9"/>
        <v/>
      </c>
      <c r="S16" t="str">
        <f t="shared" si="10"/>
        <v>MO017</v>
      </c>
    </row>
    <row r="17" spans="1:19" x14ac:dyDescent="0.25">
      <c r="A17" s="17" t="s">
        <v>353</v>
      </c>
      <c r="C17" s="41"/>
      <c r="D17" s="42"/>
      <c r="E17" s="41"/>
      <c r="F17" s="41"/>
      <c r="G17" s="41"/>
      <c r="H17" s="41" t="str">
        <f t="shared" si="3"/>
        <v/>
      </c>
      <c r="I17" s="43" t="str">
        <f t="shared" si="4"/>
        <v/>
      </c>
      <c r="J17" s="52" t="str">
        <f t="shared" si="5"/>
        <v/>
      </c>
      <c r="K17" s="43" t="str">
        <f t="shared" si="6"/>
        <v/>
      </c>
      <c r="L17" s="43" t="str">
        <f t="shared" si="11"/>
        <v/>
      </c>
      <c r="M17" s="41"/>
      <c r="R17" t="str">
        <f t="shared" si="9"/>
        <v/>
      </c>
      <c r="S17" t="str">
        <f t="shared" si="10"/>
        <v>MO018</v>
      </c>
    </row>
    <row r="18" spans="1:19" x14ac:dyDescent="0.25">
      <c r="A18" s="17" t="s">
        <v>354</v>
      </c>
      <c r="C18" s="41"/>
      <c r="D18" s="42"/>
      <c r="E18" s="41" t="str">
        <f>IF(D18="","",D18*$E$1)</f>
        <v/>
      </c>
      <c r="F18" s="41" t="str">
        <f>IF(D18="","",D18*$F$1)</f>
        <v/>
      </c>
      <c r="G18" s="41" t="str">
        <f>IF(D18="","",D18*$G$1)</f>
        <v/>
      </c>
      <c r="H18" s="41" t="str">
        <f t="shared" si="3"/>
        <v/>
      </c>
      <c r="I18" s="43" t="str">
        <f t="shared" si="4"/>
        <v/>
      </c>
      <c r="J18" s="52" t="str">
        <f t="shared" si="5"/>
        <v/>
      </c>
      <c r="K18" s="43" t="str">
        <f t="shared" si="6"/>
        <v/>
      </c>
      <c r="L18" s="43" t="str">
        <f t="shared" si="11"/>
        <v/>
      </c>
      <c r="M18" s="41" t="str">
        <f t="shared" ref="M18:M36" si="12">IF(D18="","",((SUM(D18,E18,F18,G18,H18,I18,J18,K18,L18))))</f>
        <v/>
      </c>
      <c r="R18" t="str">
        <f t="shared" si="9"/>
        <v/>
      </c>
      <c r="S18" t="str">
        <f t="shared" si="10"/>
        <v>MO019</v>
      </c>
    </row>
    <row r="19" spans="1:19" x14ac:dyDescent="0.25">
      <c r="A19" s="17" t="s">
        <v>355</v>
      </c>
      <c r="C19" s="41"/>
      <c r="D19" s="42"/>
      <c r="E19" s="41"/>
      <c r="F19" s="41"/>
      <c r="G19" s="41"/>
      <c r="H19" s="41"/>
      <c r="I19" s="43"/>
      <c r="J19" s="52" t="str">
        <f t="shared" si="5"/>
        <v/>
      </c>
      <c r="K19" s="43" t="str">
        <f t="shared" si="6"/>
        <v/>
      </c>
      <c r="L19" s="43" t="str">
        <f t="shared" si="11"/>
        <v/>
      </c>
      <c r="M19" s="41" t="str">
        <f t="shared" si="12"/>
        <v/>
      </c>
      <c r="R19" t="str">
        <f t="shared" si="9"/>
        <v/>
      </c>
      <c r="S19" t="str">
        <f t="shared" si="10"/>
        <v>MO020</v>
      </c>
    </row>
    <row r="20" spans="1:19" x14ac:dyDescent="0.25">
      <c r="A20" s="17" t="s">
        <v>356</v>
      </c>
      <c r="C20" s="41"/>
      <c r="D20" s="42"/>
      <c r="E20" s="41"/>
      <c r="F20" s="41"/>
      <c r="G20" s="41"/>
      <c r="H20" s="41"/>
      <c r="I20" s="43"/>
      <c r="J20" s="52" t="str">
        <f t="shared" si="5"/>
        <v/>
      </c>
      <c r="K20" s="43" t="str">
        <f t="shared" si="6"/>
        <v/>
      </c>
      <c r="L20" s="43" t="str">
        <f t="shared" si="11"/>
        <v/>
      </c>
      <c r="M20" s="41" t="str">
        <f t="shared" si="12"/>
        <v/>
      </c>
      <c r="R20" t="str">
        <f t="shared" si="9"/>
        <v/>
      </c>
      <c r="S20" t="str">
        <f t="shared" si="10"/>
        <v>MO021</v>
      </c>
    </row>
    <row r="21" spans="1:19" x14ac:dyDescent="0.25">
      <c r="A21" s="17" t="s">
        <v>357</v>
      </c>
      <c r="C21" s="41"/>
      <c r="D21" s="42"/>
      <c r="E21" s="41" t="str">
        <f t="shared" ref="E21:E36" si="13">IF(D21="","",D21*$E$1)</f>
        <v/>
      </c>
      <c r="F21" s="41" t="str">
        <f t="shared" ref="F21:F36" si="14">IF(D21="","",D21*$F$1)</f>
        <v/>
      </c>
      <c r="G21" s="41" t="str">
        <f t="shared" ref="G21:G36" si="15">IF(D21="","",D21*$G$1)</f>
        <v/>
      </c>
      <c r="H21" s="41" t="str">
        <f t="shared" ref="H21:H36" si="16">IF(D21="","",D21*$H$1)</f>
        <v/>
      </c>
      <c r="I21" s="43" t="str">
        <f t="shared" ref="I21:I36" si="17">IF(D21="","",IF(D21&gt;1232000,D21*$I$1,(D21+$D$2)*$I$1))</f>
        <v/>
      </c>
      <c r="J21" s="52" t="str">
        <f t="shared" si="5"/>
        <v/>
      </c>
      <c r="K21" s="43" t="str">
        <f t="shared" si="6"/>
        <v/>
      </c>
      <c r="L21" s="43" t="str">
        <f t="shared" si="11"/>
        <v/>
      </c>
      <c r="M21" s="41" t="str">
        <f t="shared" si="12"/>
        <v/>
      </c>
      <c r="R21" t="str">
        <f t="shared" si="9"/>
        <v/>
      </c>
      <c r="S21" t="str">
        <f t="shared" si="10"/>
        <v>MO022</v>
      </c>
    </row>
    <row r="22" spans="1:19" x14ac:dyDescent="0.25">
      <c r="A22" s="17" t="s">
        <v>358</v>
      </c>
      <c r="C22" s="41"/>
      <c r="D22" s="42"/>
      <c r="E22" s="41" t="str">
        <f t="shared" si="13"/>
        <v/>
      </c>
      <c r="F22" s="41" t="str">
        <f t="shared" si="14"/>
        <v/>
      </c>
      <c r="G22" s="41" t="str">
        <f t="shared" si="15"/>
        <v/>
      </c>
      <c r="H22" s="41" t="str">
        <f t="shared" si="16"/>
        <v/>
      </c>
      <c r="I22" s="43" t="str">
        <f t="shared" si="17"/>
        <v/>
      </c>
      <c r="J22" s="52" t="str">
        <f t="shared" si="5"/>
        <v/>
      </c>
      <c r="K22" s="43" t="str">
        <f t="shared" si="6"/>
        <v/>
      </c>
      <c r="L22" s="43" t="str">
        <f t="shared" si="11"/>
        <v/>
      </c>
      <c r="M22" s="41" t="str">
        <f t="shared" si="12"/>
        <v/>
      </c>
      <c r="R22" t="str">
        <f t="shared" si="9"/>
        <v/>
      </c>
      <c r="S22" t="str">
        <f t="shared" si="10"/>
        <v>MO023</v>
      </c>
    </row>
    <row r="23" spans="1:19" x14ac:dyDescent="0.25">
      <c r="A23" s="17" t="s">
        <v>359</v>
      </c>
      <c r="C23" s="41"/>
      <c r="D23" s="42"/>
      <c r="E23" s="41" t="str">
        <f t="shared" si="13"/>
        <v/>
      </c>
      <c r="F23" s="41" t="str">
        <f t="shared" si="14"/>
        <v/>
      </c>
      <c r="G23" s="41" t="str">
        <f t="shared" si="15"/>
        <v/>
      </c>
      <c r="H23" s="41" t="str">
        <f t="shared" si="16"/>
        <v/>
      </c>
      <c r="I23" s="43" t="str">
        <f t="shared" si="17"/>
        <v/>
      </c>
      <c r="J23" s="52" t="str">
        <f t="shared" si="5"/>
        <v/>
      </c>
      <c r="K23" s="43" t="str">
        <f t="shared" si="6"/>
        <v/>
      </c>
      <c r="L23" s="43" t="str">
        <f t="shared" si="11"/>
        <v/>
      </c>
      <c r="M23" s="41" t="str">
        <f t="shared" si="12"/>
        <v/>
      </c>
      <c r="R23" t="str">
        <f t="shared" si="9"/>
        <v/>
      </c>
      <c r="S23" t="str">
        <f t="shared" si="10"/>
        <v>MO024</v>
      </c>
    </row>
    <row r="24" spans="1:19" x14ac:dyDescent="0.25">
      <c r="A24" s="17" t="s">
        <v>360</v>
      </c>
      <c r="C24" s="41"/>
      <c r="D24" s="42"/>
      <c r="E24" s="41" t="str">
        <f t="shared" si="13"/>
        <v/>
      </c>
      <c r="F24" s="41" t="str">
        <f t="shared" si="14"/>
        <v/>
      </c>
      <c r="G24" s="41" t="str">
        <f t="shared" si="15"/>
        <v/>
      </c>
      <c r="H24" s="41" t="str">
        <f t="shared" si="16"/>
        <v/>
      </c>
      <c r="I24" s="43" t="str">
        <f t="shared" si="17"/>
        <v/>
      </c>
      <c r="J24" s="52" t="str">
        <f t="shared" si="5"/>
        <v/>
      </c>
      <c r="K24" s="43" t="str">
        <f t="shared" si="6"/>
        <v/>
      </c>
      <c r="L24" s="43" t="str">
        <f t="shared" si="11"/>
        <v/>
      </c>
      <c r="M24" s="41" t="str">
        <f t="shared" si="12"/>
        <v/>
      </c>
      <c r="R24" t="str">
        <f t="shared" si="9"/>
        <v/>
      </c>
      <c r="S24" t="str">
        <f t="shared" si="10"/>
        <v>MO025</v>
      </c>
    </row>
    <row r="25" spans="1:19" x14ac:dyDescent="0.25">
      <c r="A25" s="17" t="s">
        <v>361</v>
      </c>
      <c r="C25" s="41"/>
      <c r="D25" s="42"/>
      <c r="E25" s="41" t="str">
        <f t="shared" si="13"/>
        <v/>
      </c>
      <c r="F25" s="41" t="str">
        <f t="shared" si="14"/>
        <v/>
      </c>
      <c r="G25" s="41" t="str">
        <f t="shared" si="15"/>
        <v/>
      </c>
      <c r="H25" s="41" t="str">
        <f t="shared" si="16"/>
        <v/>
      </c>
      <c r="I25" s="43" t="str">
        <f t="shared" si="17"/>
        <v/>
      </c>
      <c r="J25" s="52" t="str">
        <f t="shared" si="5"/>
        <v/>
      </c>
      <c r="K25" s="43" t="str">
        <f t="shared" si="6"/>
        <v/>
      </c>
      <c r="L25" s="43" t="str">
        <f t="shared" si="11"/>
        <v/>
      </c>
      <c r="M25" s="41" t="str">
        <f t="shared" si="12"/>
        <v/>
      </c>
      <c r="R25" t="str">
        <f t="shared" si="9"/>
        <v/>
      </c>
      <c r="S25" t="str">
        <f t="shared" si="10"/>
        <v>MO026</v>
      </c>
    </row>
    <row r="26" spans="1:19" x14ac:dyDescent="0.25">
      <c r="A26" s="17" t="s">
        <v>362</v>
      </c>
      <c r="C26" s="41"/>
      <c r="D26" s="42"/>
      <c r="E26" s="41" t="str">
        <f t="shared" si="13"/>
        <v/>
      </c>
      <c r="F26" s="41" t="str">
        <f t="shared" si="14"/>
        <v/>
      </c>
      <c r="G26" s="41" t="str">
        <f t="shared" si="15"/>
        <v/>
      </c>
      <c r="H26" s="41" t="str">
        <f t="shared" si="16"/>
        <v/>
      </c>
      <c r="I26" s="43" t="str">
        <f t="shared" si="17"/>
        <v/>
      </c>
      <c r="J26" s="52" t="str">
        <f t="shared" si="5"/>
        <v/>
      </c>
      <c r="K26" s="43" t="str">
        <f t="shared" si="6"/>
        <v/>
      </c>
      <c r="L26" s="43" t="str">
        <f t="shared" si="11"/>
        <v/>
      </c>
      <c r="M26" s="41" t="str">
        <f t="shared" si="12"/>
        <v/>
      </c>
      <c r="R26" t="str">
        <f t="shared" si="9"/>
        <v/>
      </c>
      <c r="S26" t="str">
        <f t="shared" si="10"/>
        <v>MO027</v>
      </c>
    </row>
    <row r="27" spans="1:19" x14ac:dyDescent="0.25">
      <c r="A27" s="17" t="s">
        <v>363</v>
      </c>
      <c r="C27" s="41"/>
      <c r="D27" s="42"/>
      <c r="E27" s="41" t="str">
        <f t="shared" si="13"/>
        <v/>
      </c>
      <c r="F27" s="41" t="str">
        <f t="shared" si="14"/>
        <v/>
      </c>
      <c r="G27" s="41" t="str">
        <f t="shared" si="15"/>
        <v/>
      </c>
      <c r="H27" s="41" t="str">
        <f t="shared" si="16"/>
        <v/>
      </c>
      <c r="I27" s="43" t="str">
        <f t="shared" si="17"/>
        <v/>
      </c>
      <c r="J27" s="52" t="str">
        <f t="shared" si="5"/>
        <v/>
      </c>
      <c r="K27" s="43" t="str">
        <f t="shared" si="6"/>
        <v/>
      </c>
      <c r="L27" s="43" t="str">
        <f t="shared" si="11"/>
        <v/>
      </c>
      <c r="M27" s="41" t="str">
        <f t="shared" si="12"/>
        <v/>
      </c>
      <c r="R27" t="str">
        <f t="shared" si="9"/>
        <v/>
      </c>
      <c r="S27" t="str">
        <f t="shared" si="10"/>
        <v>MO028</v>
      </c>
    </row>
    <row r="28" spans="1:19" x14ac:dyDescent="0.25">
      <c r="A28" s="17" t="s">
        <v>364</v>
      </c>
      <c r="C28" s="41"/>
      <c r="D28" s="42"/>
      <c r="E28" s="41" t="str">
        <f t="shared" si="13"/>
        <v/>
      </c>
      <c r="F28" s="41" t="str">
        <f t="shared" si="14"/>
        <v/>
      </c>
      <c r="G28" s="41" t="str">
        <f t="shared" si="15"/>
        <v/>
      </c>
      <c r="H28" s="41" t="str">
        <f t="shared" si="16"/>
        <v/>
      </c>
      <c r="I28" s="43" t="str">
        <f t="shared" si="17"/>
        <v/>
      </c>
      <c r="J28" s="52" t="str">
        <f t="shared" si="5"/>
        <v/>
      </c>
      <c r="K28" s="43" t="str">
        <f t="shared" si="6"/>
        <v/>
      </c>
      <c r="L28" s="43" t="str">
        <f t="shared" si="11"/>
        <v/>
      </c>
      <c r="M28" s="41" t="str">
        <f t="shared" si="12"/>
        <v/>
      </c>
      <c r="R28" t="str">
        <f t="shared" si="9"/>
        <v/>
      </c>
      <c r="S28" t="str">
        <f t="shared" si="10"/>
        <v>MO029</v>
      </c>
    </row>
    <row r="29" spans="1:19" x14ac:dyDescent="0.25">
      <c r="A29" s="17" t="s">
        <v>365</v>
      </c>
      <c r="C29" s="41"/>
      <c r="D29" s="42"/>
      <c r="E29" s="41" t="str">
        <f t="shared" si="13"/>
        <v/>
      </c>
      <c r="F29" s="41" t="str">
        <f t="shared" si="14"/>
        <v/>
      </c>
      <c r="G29" s="41" t="str">
        <f t="shared" si="15"/>
        <v/>
      </c>
      <c r="H29" s="41" t="str">
        <f t="shared" si="16"/>
        <v/>
      </c>
      <c r="I29" s="43" t="str">
        <f t="shared" si="17"/>
        <v/>
      </c>
      <c r="J29" s="52" t="str">
        <f t="shared" si="5"/>
        <v/>
      </c>
      <c r="K29" s="43" t="str">
        <f t="shared" si="6"/>
        <v/>
      </c>
      <c r="L29" s="43" t="str">
        <f t="shared" si="11"/>
        <v/>
      </c>
      <c r="M29" s="41" t="str">
        <f t="shared" si="12"/>
        <v/>
      </c>
      <c r="R29" t="str">
        <f t="shared" si="9"/>
        <v/>
      </c>
      <c r="S29" t="str">
        <f t="shared" si="10"/>
        <v>MO030</v>
      </c>
    </row>
    <row r="30" spans="1:19" x14ac:dyDescent="0.25">
      <c r="A30" s="17" t="s">
        <v>366</v>
      </c>
      <c r="C30" s="41"/>
      <c r="D30" s="42"/>
      <c r="E30" s="41" t="str">
        <f t="shared" si="13"/>
        <v/>
      </c>
      <c r="F30" s="41" t="str">
        <f t="shared" si="14"/>
        <v/>
      </c>
      <c r="G30" s="41" t="str">
        <f t="shared" si="15"/>
        <v/>
      </c>
      <c r="H30" s="41" t="str">
        <f t="shared" si="16"/>
        <v/>
      </c>
      <c r="I30" s="43" t="str">
        <f t="shared" si="17"/>
        <v/>
      </c>
      <c r="J30" s="52" t="str">
        <f t="shared" si="5"/>
        <v/>
      </c>
      <c r="K30" s="43" t="str">
        <f t="shared" si="6"/>
        <v/>
      </c>
      <c r="L30" s="43" t="str">
        <f t="shared" si="11"/>
        <v/>
      </c>
      <c r="M30" s="41" t="str">
        <f t="shared" si="12"/>
        <v/>
      </c>
      <c r="R30" t="str">
        <f t="shared" si="9"/>
        <v/>
      </c>
      <c r="S30" t="str">
        <f t="shared" si="10"/>
        <v>MO031</v>
      </c>
    </row>
    <row r="31" spans="1:19" x14ac:dyDescent="0.25">
      <c r="A31" s="17" t="s">
        <v>367</v>
      </c>
      <c r="C31" s="41"/>
      <c r="D31" s="42"/>
      <c r="E31" s="41" t="str">
        <f t="shared" si="13"/>
        <v/>
      </c>
      <c r="F31" s="41" t="str">
        <f t="shared" si="14"/>
        <v/>
      </c>
      <c r="G31" s="41" t="str">
        <f t="shared" si="15"/>
        <v/>
      </c>
      <c r="H31" s="41" t="str">
        <f t="shared" si="16"/>
        <v/>
      </c>
      <c r="I31" s="43" t="str">
        <f t="shared" si="17"/>
        <v/>
      </c>
      <c r="J31" s="52" t="str">
        <f t="shared" si="5"/>
        <v/>
      </c>
      <c r="K31" s="43" t="str">
        <f t="shared" si="6"/>
        <v/>
      </c>
      <c r="L31" s="43" t="str">
        <f t="shared" si="11"/>
        <v/>
      </c>
      <c r="M31" s="41" t="str">
        <f t="shared" si="12"/>
        <v/>
      </c>
      <c r="R31" t="str">
        <f t="shared" si="9"/>
        <v/>
      </c>
      <c r="S31" t="str">
        <f t="shared" si="10"/>
        <v>MO032</v>
      </c>
    </row>
    <row r="32" spans="1:19" x14ac:dyDescent="0.25">
      <c r="A32" s="17" t="s">
        <v>368</v>
      </c>
      <c r="C32" s="41"/>
      <c r="D32" s="42"/>
      <c r="E32" s="41" t="str">
        <f t="shared" si="13"/>
        <v/>
      </c>
      <c r="F32" s="41" t="str">
        <f t="shared" si="14"/>
        <v/>
      </c>
      <c r="G32" s="41" t="str">
        <f t="shared" si="15"/>
        <v/>
      </c>
      <c r="H32" s="41" t="str">
        <f t="shared" si="16"/>
        <v/>
      </c>
      <c r="I32" s="43" t="str">
        <f t="shared" si="17"/>
        <v/>
      </c>
      <c r="J32" s="52" t="str">
        <f t="shared" si="5"/>
        <v/>
      </c>
      <c r="K32" s="43" t="str">
        <f t="shared" si="6"/>
        <v/>
      </c>
      <c r="L32" s="43" t="str">
        <f t="shared" si="11"/>
        <v/>
      </c>
      <c r="M32" s="41" t="str">
        <f t="shared" si="12"/>
        <v/>
      </c>
      <c r="R32" t="str">
        <f t="shared" si="9"/>
        <v/>
      </c>
      <c r="S32" t="str">
        <f t="shared" si="10"/>
        <v>MO033</v>
      </c>
    </row>
    <row r="33" spans="1:19" x14ac:dyDescent="0.25">
      <c r="A33" s="17" t="s">
        <v>369</v>
      </c>
      <c r="C33" s="41"/>
      <c r="D33" s="42"/>
      <c r="E33" s="41" t="str">
        <f t="shared" si="13"/>
        <v/>
      </c>
      <c r="F33" s="41" t="str">
        <f t="shared" si="14"/>
        <v/>
      </c>
      <c r="G33" s="41" t="str">
        <f t="shared" si="15"/>
        <v/>
      </c>
      <c r="H33" s="41" t="str">
        <f t="shared" si="16"/>
        <v/>
      </c>
      <c r="I33" s="43" t="str">
        <f t="shared" si="17"/>
        <v/>
      </c>
      <c r="J33" s="52" t="str">
        <f t="shared" si="5"/>
        <v/>
      </c>
      <c r="K33" s="43" t="str">
        <f t="shared" si="6"/>
        <v/>
      </c>
      <c r="L33" s="43" t="str">
        <f t="shared" si="11"/>
        <v/>
      </c>
      <c r="M33" s="41" t="str">
        <f t="shared" si="12"/>
        <v/>
      </c>
      <c r="R33" t="str">
        <f t="shared" si="9"/>
        <v/>
      </c>
      <c r="S33" t="str">
        <f t="shared" si="10"/>
        <v>MO034</v>
      </c>
    </row>
    <row r="34" spans="1:19" x14ac:dyDescent="0.25">
      <c r="A34" s="17" t="s">
        <v>370</v>
      </c>
      <c r="C34" s="41"/>
      <c r="D34" s="42"/>
      <c r="E34" s="41" t="str">
        <f t="shared" si="13"/>
        <v/>
      </c>
      <c r="F34" s="41" t="str">
        <f t="shared" si="14"/>
        <v/>
      </c>
      <c r="G34" s="41" t="str">
        <f t="shared" si="15"/>
        <v/>
      </c>
      <c r="H34" s="41" t="str">
        <f t="shared" si="16"/>
        <v/>
      </c>
      <c r="I34" s="43" t="str">
        <f t="shared" si="17"/>
        <v/>
      </c>
      <c r="J34" s="52" t="str">
        <f t="shared" si="5"/>
        <v/>
      </c>
      <c r="K34" s="43" t="str">
        <f t="shared" si="6"/>
        <v/>
      </c>
      <c r="L34" s="43" t="str">
        <f t="shared" si="11"/>
        <v/>
      </c>
      <c r="M34" s="41" t="str">
        <f t="shared" si="12"/>
        <v/>
      </c>
      <c r="R34" t="str">
        <f t="shared" si="9"/>
        <v/>
      </c>
      <c r="S34" t="str">
        <f t="shared" si="10"/>
        <v>MO035</v>
      </c>
    </row>
    <row r="35" spans="1:19" x14ac:dyDescent="0.25">
      <c r="A35" s="17" t="s">
        <v>371</v>
      </c>
      <c r="C35" s="41"/>
      <c r="D35" s="42"/>
      <c r="E35" s="41" t="str">
        <f t="shared" si="13"/>
        <v/>
      </c>
      <c r="F35" s="41" t="str">
        <f t="shared" si="14"/>
        <v/>
      </c>
      <c r="G35" s="41" t="str">
        <f t="shared" si="15"/>
        <v/>
      </c>
      <c r="H35" s="41" t="str">
        <f t="shared" si="16"/>
        <v/>
      </c>
      <c r="I35" s="43" t="str">
        <f t="shared" si="17"/>
        <v/>
      </c>
      <c r="J35" s="52" t="str">
        <f t="shared" si="5"/>
        <v/>
      </c>
      <c r="K35" s="43" t="str">
        <f t="shared" si="6"/>
        <v/>
      </c>
      <c r="L35" s="43" t="str">
        <f t="shared" si="11"/>
        <v/>
      </c>
      <c r="M35" s="41" t="str">
        <f t="shared" si="12"/>
        <v/>
      </c>
      <c r="R35" t="str">
        <f t="shared" si="9"/>
        <v/>
      </c>
      <c r="S35" t="str">
        <f t="shared" si="10"/>
        <v>MO036</v>
      </c>
    </row>
    <row r="36" spans="1:19" x14ac:dyDescent="0.25">
      <c r="A36" s="17" t="s">
        <v>372</v>
      </c>
      <c r="C36" s="41"/>
      <c r="D36" s="42"/>
      <c r="E36" s="41" t="str">
        <f t="shared" si="13"/>
        <v/>
      </c>
      <c r="F36" s="41" t="str">
        <f t="shared" si="14"/>
        <v/>
      </c>
      <c r="G36" s="41" t="str">
        <f t="shared" si="15"/>
        <v/>
      </c>
      <c r="H36" s="41" t="str">
        <f t="shared" si="16"/>
        <v/>
      </c>
      <c r="I36" s="43" t="str">
        <f t="shared" si="17"/>
        <v/>
      </c>
      <c r="J36" s="52" t="str">
        <f t="shared" si="5"/>
        <v/>
      </c>
      <c r="K36" s="43" t="str">
        <f t="shared" si="6"/>
        <v/>
      </c>
      <c r="L36" s="43" t="str">
        <f t="shared" si="11"/>
        <v/>
      </c>
      <c r="M36" s="41" t="str">
        <f t="shared" si="12"/>
        <v/>
      </c>
      <c r="R36" t="str">
        <f t="shared" si="9"/>
        <v/>
      </c>
      <c r="S36" t="str">
        <f t="shared" si="10"/>
        <v>MO037</v>
      </c>
    </row>
    <row r="37" spans="1:19" x14ac:dyDescent="0.25">
      <c r="C37" s="41"/>
    </row>
  </sheetData>
  <autoFilter ref="A3:S36" xr:uid="{00000000-0009-0000-0000-000006000000}">
    <sortState xmlns:xlrd2="http://schemas.microsoft.com/office/spreadsheetml/2017/richdata2" ref="A4:Q36">
      <sortCondition ref="B3"/>
    </sortState>
  </autoFilter>
  <dataConsolidate/>
  <mergeCells count="9">
    <mergeCell ref="L1:L2"/>
    <mergeCell ref="K1:K2"/>
    <mergeCell ref="J1:J2"/>
    <mergeCell ref="I1:I2"/>
    <mergeCell ref="A1:C2"/>
    <mergeCell ref="E1:E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tabColor theme="2"/>
  </sheetPr>
  <dimension ref="A1:I274"/>
  <sheetViews>
    <sheetView view="pageBreakPreview" zoomScale="85" zoomScaleNormal="70" zoomScaleSheetLayoutView="85" workbookViewId="0">
      <selection activeCell="B12" sqref="B12"/>
    </sheetView>
  </sheetViews>
  <sheetFormatPr baseColWidth="10" defaultColWidth="11.42578125" defaultRowHeight="16.5" x14ac:dyDescent="0.3"/>
  <cols>
    <col min="1" max="1" width="14.42578125" style="62" customWidth="1"/>
    <col min="2" max="2" width="69.85546875" style="175" bestFit="1" customWidth="1"/>
    <col min="3" max="3" width="9.28515625" style="62" bestFit="1" customWidth="1"/>
    <col min="4" max="4" width="8.42578125" style="62" hidden="1" customWidth="1"/>
    <col min="5" max="5" width="10.7109375" style="62" hidden="1" customWidth="1"/>
    <col min="6" max="6" width="15.28515625" style="62" hidden="1" customWidth="1"/>
    <col min="7" max="7" width="19.5703125" style="62" bestFit="1" customWidth="1"/>
    <col min="8" max="8" width="12" style="62" bestFit="1" customWidth="1"/>
    <col min="9" max="9" width="16.42578125" style="62" bestFit="1" customWidth="1"/>
    <col min="10" max="16384" width="11.42578125" style="14"/>
  </cols>
  <sheetData>
    <row r="1" spans="1:9" ht="72" customHeight="1" x14ac:dyDescent="0.3">
      <c r="A1" s="58"/>
      <c r="B1" s="172"/>
      <c r="C1" s="59"/>
      <c r="D1" s="59"/>
      <c r="E1" s="59"/>
      <c r="F1" s="59"/>
      <c r="G1" s="59"/>
      <c r="H1" s="59"/>
      <c r="I1" s="60"/>
    </row>
    <row r="2" spans="1:9" ht="18" x14ac:dyDescent="0.3">
      <c r="A2" s="61"/>
      <c r="B2" s="173"/>
      <c r="I2" s="63"/>
    </row>
    <row r="3" spans="1:9" x14ac:dyDescent="0.3">
      <c r="A3" s="61"/>
      <c r="B3" s="174" t="s">
        <v>387</v>
      </c>
      <c r="F3" s="280" t="s">
        <v>388</v>
      </c>
      <c r="G3" s="281">
        <f>+RESUMEN!$A$3</f>
        <v>0</v>
      </c>
      <c r="H3" s="282"/>
      <c r="I3" s="64" t="s">
        <v>386</v>
      </c>
    </row>
    <row r="4" spans="1:9" ht="38.25" customHeight="1" x14ac:dyDescent="0.3">
      <c r="A4" s="61"/>
      <c r="F4" s="279"/>
      <c r="G4" s="283"/>
      <c r="H4" s="284"/>
      <c r="I4" s="65">
        <v>45699</v>
      </c>
    </row>
    <row r="5" spans="1:9" ht="15" customHeight="1" x14ac:dyDescent="0.3">
      <c r="A5" s="61"/>
      <c r="B5" s="276">
        <f>RESUMEN!B6</f>
        <v>0</v>
      </c>
      <c r="G5" s="66" t="s">
        <v>390</v>
      </c>
      <c r="H5" s="67" t="s">
        <v>420</v>
      </c>
      <c r="I5" s="63"/>
    </row>
    <row r="6" spans="1:9" ht="15" customHeight="1" x14ac:dyDescent="0.3">
      <c r="A6" s="68" t="s">
        <v>72</v>
      </c>
      <c r="B6" s="277"/>
      <c r="I6" s="63"/>
    </row>
    <row r="7" spans="1:9" ht="15" customHeight="1" x14ac:dyDescent="0.2">
      <c r="A7" s="69" t="s">
        <v>2</v>
      </c>
      <c r="B7" s="176" t="s">
        <v>1</v>
      </c>
      <c r="C7" s="70" t="s">
        <v>22</v>
      </c>
      <c r="D7" s="71" t="s">
        <v>71</v>
      </c>
      <c r="E7" s="70" t="s">
        <v>139</v>
      </c>
      <c r="F7" s="70" t="s">
        <v>384</v>
      </c>
      <c r="G7" s="70" t="s">
        <v>136</v>
      </c>
      <c r="H7" s="70" t="s">
        <v>137</v>
      </c>
      <c r="I7" s="72" t="s">
        <v>140</v>
      </c>
    </row>
    <row r="8" spans="1:9" x14ac:dyDescent="0.3">
      <c r="A8" s="73" t="s">
        <v>45</v>
      </c>
      <c r="B8" s="177" t="str">
        <f t="shared" ref="B8:B14" si="0">IF(A8="","",(IF(VLOOKUP(A8,PROHEQ,2,FALSE)="","",VLOOKUP(A8,PROHEQ,2,FALSE))))</f>
        <v>Herramienta menor</v>
      </c>
      <c r="C8" s="74" t="str">
        <f t="shared" ref="C8:C14" si="1">IF(A8="","",(IF(VLOOKUP(A8,PROHEQ,3,FALSE)="","",VLOOKUP(A8,PROHEQ,3,FALSE))))</f>
        <v>DIA</v>
      </c>
      <c r="D8" s="75">
        <f t="shared" ref="D8:D14" si="2">IF(A8="","",VLOOKUP(A8,PROHEQ,14,FALSE))</f>
        <v>0</v>
      </c>
      <c r="E8" s="76" t="str">
        <f t="shared" ref="E8:E14" si="3">IF(A8="","",IF((VLOOKUP(A8,PROHEQ,15,FALSE))="","",VLOOKUP(A8,PROHEQ,15,FALSE)))</f>
        <v/>
      </c>
      <c r="F8" s="75">
        <f t="shared" ref="F8:F14" si="4">IF(A8="","",VLOOKUP(A8,PROHEQ,7,FALSE))</f>
        <v>0</v>
      </c>
      <c r="G8" s="77">
        <f t="shared" ref="G8:G14" si="5">IF(A8="","",VLOOKUP(A8,PROHEQ,6,FALSE))</f>
        <v>140100</v>
      </c>
      <c r="H8" s="78">
        <v>0.5</v>
      </c>
      <c r="I8" s="79">
        <f>H8*G8</f>
        <v>70050</v>
      </c>
    </row>
    <row r="9" spans="1:9" x14ac:dyDescent="0.3">
      <c r="A9" s="80"/>
      <c r="B9" s="178" t="str">
        <f t="shared" si="0"/>
        <v/>
      </c>
      <c r="C9" s="81" t="str">
        <f t="shared" si="1"/>
        <v/>
      </c>
      <c r="D9" s="82" t="str">
        <f t="shared" si="2"/>
        <v/>
      </c>
      <c r="E9" s="83" t="str">
        <f t="shared" si="3"/>
        <v/>
      </c>
      <c r="F9" s="82" t="str">
        <f t="shared" si="4"/>
        <v/>
      </c>
      <c r="G9" s="84" t="str">
        <f t="shared" si="5"/>
        <v/>
      </c>
      <c r="H9" s="85"/>
      <c r="I9" s="86"/>
    </row>
    <row r="10" spans="1:9" x14ac:dyDescent="0.3">
      <c r="A10" s="87"/>
      <c r="B10" s="178" t="str">
        <f t="shared" si="0"/>
        <v/>
      </c>
      <c r="C10" s="83" t="str">
        <f t="shared" si="1"/>
        <v/>
      </c>
      <c r="D10" s="82" t="str">
        <f t="shared" si="2"/>
        <v/>
      </c>
      <c r="E10" s="83" t="str">
        <f t="shared" si="3"/>
        <v/>
      </c>
      <c r="F10" s="82" t="str">
        <f t="shared" si="4"/>
        <v/>
      </c>
      <c r="G10" s="84" t="str">
        <f t="shared" si="5"/>
        <v/>
      </c>
      <c r="H10" s="85"/>
      <c r="I10" s="86" t="str">
        <f t="shared" ref="I10:I14" si="6">IF(H10="","",IF(G10="","",G10*H10))</f>
        <v/>
      </c>
    </row>
    <row r="11" spans="1:9" x14ac:dyDescent="0.3">
      <c r="A11" s="87"/>
      <c r="B11" s="178" t="str">
        <f t="shared" si="0"/>
        <v/>
      </c>
      <c r="C11" s="83" t="str">
        <f t="shared" si="1"/>
        <v/>
      </c>
      <c r="D11" s="82" t="str">
        <f t="shared" si="2"/>
        <v/>
      </c>
      <c r="E11" s="83" t="str">
        <f t="shared" si="3"/>
        <v/>
      </c>
      <c r="F11" s="82" t="str">
        <f t="shared" si="4"/>
        <v/>
      </c>
      <c r="G11" s="84" t="str">
        <f t="shared" si="5"/>
        <v/>
      </c>
      <c r="H11" s="85"/>
      <c r="I11" s="86" t="str">
        <f t="shared" si="6"/>
        <v/>
      </c>
    </row>
    <row r="12" spans="1:9" x14ac:dyDescent="0.3">
      <c r="A12" s="87"/>
      <c r="B12" s="178" t="str">
        <f t="shared" si="0"/>
        <v/>
      </c>
      <c r="C12" s="83" t="str">
        <f t="shared" si="1"/>
        <v/>
      </c>
      <c r="D12" s="82" t="str">
        <f t="shared" si="2"/>
        <v/>
      </c>
      <c r="E12" s="83" t="str">
        <f t="shared" si="3"/>
        <v/>
      </c>
      <c r="F12" s="82" t="str">
        <f t="shared" si="4"/>
        <v/>
      </c>
      <c r="G12" s="84" t="str">
        <f t="shared" si="5"/>
        <v/>
      </c>
      <c r="H12" s="85"/>
      <c r="I12" s="86" t="str">
        <f t="shared" si="6"/>
        <v/>
      </c>
    </row>
    <row r="13" spans="1:9" x14ac:dyDescent="0.3">
      <c r="A13" s="87"/>
      <c r="B13" s="178" t="str">
        <f t="shared" si="0"/>
        <v/>
      </c>
      <c r="C13" s="83" t="str">
        <f t="shared" si="1"/>
        <v/>
      </c>
      <c r="D13" s="82" t="str">
        <f t="shared" si="2"/>
        <v/>
      </c>
      <c r="E13" s="83" t="str">
        <f t="shared" si="3"/>
        <v/>
      </c>
      <c r="F13" s="82" t="str">
        <f t="shared" si="4"/>
        <v/>
      </c>
      <c r="G13" s="84" t="str">
        <f t="shared" si="5"/>
        <v/>
      </c>
      <c r="H13" s="85"/>
      <c r="I13" s="86" t="str">
        <f t="shared" si="6"/>
        <v/>
      </c>
    </row>
    <row r="14" spans="1:9" x14ac:dyDescent="0.3">
      <c r="A14" s="88"/>
      <c r="B14" s="179" t="str">
        <f t="shared" si="0"/>
        <v/>
      </c>
      <c r="C14" s="89" t="str">
        <f t="shared" si="1"/>
        <v/>
      </c>
      <c r="D14" s="90" t="str">
        <f t="shared" si="2"/>
        <v/>
      </c>
      <c r="E14" s="89" t="str">
        <f t="shared" si="3"/>
        <v/>
      </c>
      <c r="F14" s="90" t="str">
        <f t="shared" si="4"/>
        <v/>
      </c>
      <c r="G14" s="91" t="str">
        <f t="shared" si="5"/>
        <v/>
      </c>
      <c r="H14" s="92"/>
      <c r="I14" s="93" t="str">
        <f t="shared" si="6"/>
        <v/>
      </c>
    </row>
    <row r="15" spans="1:9" x14ac:dyDescent="0.3">
      <c r="A15" s="61"/>
      <c r="H15" s="94" t="s">
        <v>135</v>
      </c>
      <c r="I15" s="93">
        <f>+SUM(I8:I14)</f>
        <v>70050</v>
      </c>
    </row>
    <row r="16" spans="1:9" x14ac:dyDescent="0.3">
      <c r="A16" s="61"/>
      <c r="I16" s="63"/>
    </row>
    <row r="17" spans="1:9" x14ac:dyDescent="0.3">
      <c r="A17" s="69" t="s">
        <v>0</v>
      </c>
      <c r="I17" s="63"/>
    </row>
    <row r="18" spans="1:9" ht="14.25" x14ac:dyDescent="0.2">
      <c r="A18" s="95" t="s">
        <v>2</v>
      </c>
      <c r="B18" s="176" t="s">
        <v>1</v>
      </c>
      <c r="C18" s="70" t="s">
        <v>22</v>
      </c>
      <c r="D18" s="96" t="s">
        <v>139</v>
      </c>
      <c r="E18" s="97"/>
      <c r="F18" s="98" t="s">
        <v>384</v>
      </c>
      <c r="G18" s="98" t="s">
        <v>136</v>
      </c>
      <c r="H18" s="98" t="s">
        <v>137</v>
      </c>
      <c r="I18" s="72" t="s">
        <v>140</v>
      </c>
    </row>
    <row r="19" spans="1:9" ht="18" customHeight="1" x14ac:dyDescent="0.3">
      <c r="A19" s="99" t="s">
        <v>3</v>
      </c>
      <c r="B19" s="180" t="str">
        <f t="shared" ref="B19:B28" si="7">IF(A19="","",(IF(VLOOKUP(A19,PROMAT,2,FALSE)="","",VLOOKUP(A19,PROMAT,2,FALSE))))</f>
        <v>CABLE ENCAUCHADO CONCENTRICO 1X6+6  MONOFASICO</v>
      </c>
      <c r="C19" s="76" t="str">
        <f t="shared" ref="C19:C42" si="8">IF(A19="","",(IF(VLOOKUP(A19,PROMAT,3,FALSE)="","",VLOOKUP(A19,PROMAT,3,FALSE))))</f>
        <v>UND</v>
      </c>
      <c r="D19" s="100" t="e">
        <f t="shared" ref="D19:D42" si="9">IF(A19="","",IF((VLOOKUP(A19,PROMAT,15,FALSE))="","",VLOOKUP(A19,PROMAT,15,FALSE)))</f>
        <v>#REF!</v>
      </c>
      <c r="E19" s="101"/>
      <c r="F19" s="83">
        <f t="shared" ref="F19:F42" si="10">IF(A19="","",(H19*(VLOOKUP(A19,PROMAT,7,FALSE))))</f>
        <v>0</v>
      </c>
      <c r="G19" s="102" t="str">
        <f t="shared" ref="G19:G42" si="11">IF(A19="","",VLOOKUP(A19,PROMAT,6,FALSE))</f>
        <v/>
      </c>
      <c r="H19" s="103">
        <v>52</v>
      </c>
      <c r="I19" s="79" t="str">
        <f>IF(H19="","",IF(G19="","",G19*H19))</f>
        <v/>
      </c>
    </row>
    <row r="20" spans="1:9" x14ac:dyDescent="0.3">
      <c r="A20" s="87" t="s">
        <v>4</v>
      </c>
      <c r="B20" s="181" t="str">
        <f t="shared" si="7"/>
        <v>CAJA DE CONTADOR MONOFASICO</v>
      </c>
      <c r="C20" s="83" t="str">
        <f t="shared" si="8"/>
        <v>UND</v>
      </c>
      <c r="D20" s="104" t="e">
        <f t="shared" si="9"/>
        <v>#REF!</v>
      </c>
      <c r="E20" s="105"/>
      <c r="F20" s="83">
        <f t="shared" si="10"/>
        <v>0</v>
      </c>
      <c r="G20" s="106">
        <f t="shared" si="11"/>
        <v>0</v>
      </c>
      <c r="H20" s="107">
        <v>1</v>
      </c>
      <c r="I20" s="86">
        <f t="shared" ref="I20:I42" si="12">IF(H20="","",IF(G20="","",G20*H20))</f>
        <v>0</v>
      </c>
    </row>
    <row r="21" spans="1:9" x14ac:dyDescent="0.3">
      <c r="A21" s="87" t="s">
        <v>5</v>
      </c>
      <c r="B21" s="181" t="str">
        <f t="shared" si="7"/>
        <v>CONTADOR MONOFASICO</v>
      </c>
      <c r="C21" s="83" t="str">
        <f t="shared" si="8"/>
        <v>UND</v>
      </c>
      <c r="D21" s="104" t="e">
        <f t="shared" si="9"/>
        <v>#REF!</v>
      </c>
      <c r="E21" s="105"/>
      <c r="F21" s="83">
        <f t="shared" si="10"/>
        <v>0</v>
      </c>
      <c r="G21" s="106" t="str">
        <f t="shared" si="11"/>
        <v/>
      </c>
      <c r="H21" s="107">
        <v>1</v>
      </c>
      <c r="I21" s="86" t="str">
        <f t="shared" si="12"/>
        <v/>
      </c>
    </row>
    <row r="22" spans="1:9" x14ac:dyDescent="0.3">
      <c r="A22" s="87" t="s">
        <v>7</v>
      </c>
      <c r="B22" s="181" t="str">
        <f t="shared" si="7"/>
        <v>TUBO EMT DE 3/4¨ x (3m)</v>
      </c>
      <c r="C22" s="83" t="str">
        <f t="shared" si="8"/>
        <v>UND</v>
      </c>
      <c r="D22" s="104" t="e">
        <f t="shared" si="9"/>
        <v>#REF!</v>
      </c>
      <c r="E22" s="105"/>
      <c r="F22" s="83">
        <f t="shared" si="10"/>
        <v>0</v>
      </c>
      <c r="G22" s="106" t="str">
        <f t="shared" si="11"/>
        <v/>
      </c>
      <c r="H22" s="107">
        <v>3</v>
      </c>
      <c r="I22" s="86" t="str">
        <f t="shared" si="12"/>
        <v/>
      </c>
    </row>
    <row r="23" spans="1:9" x14ac:dyDescent="0.3">
      <c r="A23" s="87" t="s">
        <v>9</v>
      </c>
      <c r="B23" s="181" t="str">
        <f t="shared" si="7"/>
        <v xml:space="preserve">TERMINALES EMT DE 3/4¨ </v>
      </c>
      <c r="C23" s="83" t="str">
        <f t="shared" si="8"/>
        <v>UND</v>
      </c>
      <c r="D23" s="104" t="e">
        <f t="shared" si="9"/>
        <v>#REF!</v>
      </c>
      <c r="E23" s="105"/>
      <c r="F23" s="83">
        <f t="shared" si="10"/>
        <v>0</v>
      </c>
      <c r="G23" s="106" t="str">
        <f t="shared" si="11"/>
        <v/>
      </c>
      <c r="H23" s="107">
        <v>1</v>
      </c>
      <c r="I23" s="86" t="str">
        <f t="shared" si="12"/>
        <v/>
      </c>
    </row>
    <row r="24" spans="1:9" x14ac:dyDescent="0.3">
      <c r="A24" s="87" t="s">
        <v>10</v>
      </c>
      <c r="B24" s="181" t="str">
        <f t="shared" si="7"/>
        <v>CAPACETES DE 3/4¨</v>
      </c>
      <c r="C24" s="83" t="str">
        <f t="shared" si="8"/>
        <v>UND</v>
      </c>
      <c r="D24" s="104" t="e">
        <f t="shared" si="9"/>
        <v>#REF!</v>
      </c>
      <c r="E24" s="105"/>
      <c r="F24" s="83">
        <f t="shared" si="10"/>
        <v>0</v>
      </c>
      <c r="G24" s="106" t="str">
        <f t="shared" si="11"/>
        <v/>
      </c>
      <c r="H24" s="107">
        <v>3</v>
      </c>
      <c r="I24" s="86" t="str">
        <f t="shared" si="12"/>
        <v/>
      </c>
    </row>
    <row r="25" spans="1:9" x14ac:dyDescent="0.3">
      <c r="A25" s="87" t="s">
        <v>12</v>
      </c>
      <c r="B25" s="181" t="str">
        <f t="shared" si="7"/>
        <v>KIT DE PUESTA A TIERRA PARA ACOMETIDA DOMICILIARIA</v>
      </c>
      <c r="C25" s="83" t="str">
        <f t="shared" si="8"/>
        <v>UND</v>
      </c>
      <c r="D25" s="104" t="e">
        <f t="shared" si="9"/>
        <v>#REF!</v>
      </c>
      <c r="E25" s="105"/>
      <c r="F25" s="83">
        <f t="shared" si="10"/>
        <v>0</v>
      </c>
      <c r="G25" s="106" t="str">
        <f t="shared" si="11"/>
        <v/>
      </c>
      <c r="H25" s="107">
        <v>1</v>
      </c>
      <c r="I25" s="86" t="str">
        <f t="shared" si="12"/>
        <v/>
      </c>
    </row>
    <row r="26" spans="1:9" x14ac:dyDescent="0.3">
      <c r="A26" s="87" t="s">
        <v>13</v>
      </c>
      <c r="B26" s="181" t="str">
        <f t="shared" si="7"/>
        <v>PINZA TENSORA PARA ACOMETIDA MONOFASICA</v>
      </c>
      <c r="C26" s="83" t="str">
        <f t="shared" si="8"/>
        <v>UND</v>
      </c>
      <c r="D26" s="104" t="e">
        <f t="shared" si="9"/>
        <v>#REF!</v>
      </c>
      <c r="E26" s="105"/>
      <c r="F26" s="83">
        <f t="shared" si="10"/>
        <v>0</v>
      </c>
      <c r="G26" s="106" t="str">
        <f t="shared" si="11"/>
        <v/>
      </c>
      <c r="H26" s="107">
        <v>1</v>
      </c>
      <c r="I26" s="86" t="str">
        <f t="shared" si="12"/>
        <v/>
      </c>
    </row>
    <row r="27" spans="1:9" x14ac:dyDescent="0.3">
      <c r="A27" s="87" t="s">
        <v>14</v>
      </c>
      <c r="B27" s="181" t="str">
        <f t="shared" si="7"/>
        <v>CURVA EMT DE 3/4¨</v>
      </c>
      <c r="C27" s="83" t="str">
        <f t="shared" si="8"/>
        <v>UND</v>
      </c>
      <c r="D27" s="104" t="e">
        <f t="shared" si="9"/>
        <v>#REF!</v>
      </c>
      <c r="E27" s="105"/>
      <c r="F27" s="83">
        <f t="shared" si="10"/>
        <v>0</v>
      </c>
      <c r="G27" s="106" t="str">
        <f t="shared" si="11"/>
        <v/>
      </c>
      <c r="H27" s="107">
        <v>1</v>
      </c>
      <c r="I27" s="86" t="str">
        <f t="shared" si="12"/>
        <v/>
      </c>
    </row>
    <row r="28" spans="1:9" x14ac:dyDescent="0.3">
      <c r="A28" s="87" t="s">
        <v>15</v>
      </c>
      <c r="B28" s="181" t="str">
        <f t="shared" si="7"/>
        <v>UNION DE 3/4¨</v>
      </c>
      <c r="C28" s="83" t="str">
        <f t="shared" si="8"/>
        <v>UND</v>
      </c>
      <c r="D28" s="104" t="e">
        <f t="shared" si="9"/>
        <v>#REF!</v>
      </c>
      <c r="E28" s="105"/>
      <c r="F28" s="83">
        <f t="shared" si="10"/>
        <v>0</v>
      </c>
      <c r="G28" s="106" t="str">
        <f t="shared" si="11"/>
        <v/>
      </c>
      <c r="H28" s="107">
        <v>1</v>
      </c>
      <c r="I28" s="86" t="str">
        <f t="shared" si="12"/>
        <v/>
      </c>
    </row>
    <row r="29" spans="1:9" x14ac:dyDescent="0.3">
      <c r="A29" s="87" t="s">
        <v>8</v>
      </c>
      <c r="B29" s="181" t="str">
        <f>IF(A29="","",(IF(VLOOKUP(A29,PROMAT,2,FALSE)="","",VLOOKUP(A29,PROMAT,2,FALSE))))</f>
        <v>TUBO EMT DE 1/2¨ x (3m)</v>
      </c>
      <c r="C29" s="83" t="str">
        <f t="shared" si="8"/>
        <v>UND</v>
      </c>
      <c r="D29" s="104" t="e">
        <f t="shared" si="9"/>
        <v>#REF!</v>
      </c>
      <c r="E29" s="105"/>
      <c r="F29" s="83">
        <f t="shared" si="10"/>
        <v>0</v>
      </c>
      <c r="G29" s="106" t="str">
        <f t="shared" si="11"/>
        <v/>
      </c>
      <c r="H29" s="107">
        <v>1</v>
      </c>
      <c r="I29" s="86" t="str">
        <f t="shared" si="12"/>
        <v/>
      </c>
    </row>
    <row r="30" spans="1:9" x14ac:dyDescent="0.3">
      <c r="A30" s="87" t="s">
        <v>11</v>
      </c>
      <c r="B30" s="181" t="str">
        <f>IF(A30="","",(IF(VLOOKUP(A30,PROMAT,2,FALSE)="","",VLOOKUP(A30,PROMAT,2,FALSE))))</f>
        <v>TERMINAL EMT DE 1/2¨</v>
      </c>
      <c r="C30" s="83" t="str">
        <f t="shared" si="8"/>
        <v>UND</v>
      </c>
      <c r="D30" s="104" t="e">
        <f t="shared" si="9"/>
        <v>#REF!</v>
      </c>
      <c r="E30" s="105"/>
      <c r="F30" s="83">
        <f t="shared" si="10"/>
        <v>0</v>
      </c>
      <c r="G30" s="106" t="str">
        <f t="shared" si="11"/>
        <v/>
      </c>
      <c r="H30" s="107">
        <v>1</v>
      </c>
      <c r="I30" s="86" t="str">
        <f t="shared" si="12"/>
        <v/>
      </c>
    </row>
    <row r="31" spans="1:9" x14ac:dyDescent="0.3">
      <c r="A31" s="87" t="str">
        <f t="shared" ref="A31:A42" si="13">IF(B31="","",VLOOKUP(B31,MAT,2,FALSE))</f>
        <v/>
      </c>
      <c r="B31" s="181"/>
      <c r="C31" s="83" t="str">
        <f t="shared" si="8"/>
        <v/>
      </c>
      <c r="D31" s="104" t="str">
        <f t="shared" si="9"/>
        <v/>
      </c>
      <c r="E31" s="105"/>
      <c r="F31" s="83" t="str">
        <f t="shared" si="10"/>
        <v/>
      </c>
      <c r="G31" s="106" t="str">
        <f t="shared" si="11"/>
        <v/>
      </c>
      <c r="H31" s="107"/>
      <c r="I31" s="86" t="str">
        <f t="shared" si="12"/>
        <v/>
      </c>
    </row>
    <row r="32" spans="1:9" x14ac:dyDescent="0.3">
      <c r="A32" s="87" t="str">
        <f t="shared" si="13"/>
        <v/>
      </c>
      <c r="B32" s="181"/>
      <c r="C32" s="83" t="str">
        <f t="shared" si="8"/>
        <v/>
      </c>
      <c r="D32" s="104" t="str">
        <f t="shared" si="9"/>
        <v/>
      </c>
      <c r="E32" s="105"/>
      <c r="F32" s="83" t="str">
        <f t="shared" si="10"/>
        <v/>
      </c>
      <c r="G32" s="106" t="str">
        <f t="shared" si="11"/>
        <v/>
      </c>
      <c r="H32" s="107"/>
      <c r="I32" s="86" t="str">
        <f t="shared" si="12"/>
        <v/>
      </c>
    </row>
    <row r="33" spans="1:9" x14ac:dyDescent="0.3">
      <c r="A33" s="87" t="str">
        <f t="shared" si="13"/>
        <v/>
      </c>
      <c r="B33" s="181"/>
      <c r="C33" s="83" t="str">
        <f t="shared" si="8"/>
        <v/>
      </c>
      <c r="D33" s="104" t="str">
        <f t="shared" si="9"/>
        <v/>
      </c>
      <c r="E33" s="105"/>
      <c r="F33" s="83" t="str">
        <f t="shared" si="10"/>
        <v/>
      </c>
      <c r="G33" s="106" t="str">
        <f t="shared" si="11"/>
        <v/>
      </c>
      <c r="H33" s="107"/>
      <c r="I33" s="86" t="str">
        <f t="shared" si="12"/>
        <v/>
      </c>
    </row>
    <row r="34" spans="1:9" x14ac:dyDescent="0.3">
      <c r="A34" s="87" t="str">
        <f t="shared" si="13"/>
        <v/>
      </c>
      <c r="B34" s="181"/>
      <c r="C34" s="83" t="str">
        <f t="shared" si="8"/>
        <v/>
      </c>
      <c r="D34" s="104" t="str">
        <f t="shared" si="9"/>
        <v/>
      </c>
      <c r="E34" s="105"/>
      <c r="F34" s="83" t="str">
        <f t="shared" si="10"/>
        <v/>
      </c>
      <c r="G34" s="106" t="str">
        <f t="shared" si="11"/>
        <v/>
      </c>
      <c r="H34" s="107"/>
      <c r="I34" s="86" t="str">
        <f t="shared" si="12"/>
        <v/>
      </c>
    </row>
    <row r="35" spans="1:9" x14ac:dyDescent="0.3">
      <c r="A35" s="87" t="str">
        <f t="shared" si="13"/>
        <v/>
      </c>
      <c r="B35" s="181"/>
      <c r="C35" s="83" t="str">
        <f t="shared" si="8"/>
        <v/>
      </c>
      <c r="D35" s="104" t="str">
        <f t="shared" si="9"/>
        <v/>
      </c>
      <c r="E35" s="105"/>
      <c r="F35" s="83" t="str">
        <f t="shared" si="10"/>
        <v/>
      </c>
      <c r="G35" s="106" t="str">
        <f t="shared" si="11"/>
        <v/>
      </c>
      <c r="H35" s="107"/>
      <c r="I35" s="86" t="str">
        <f t="shared" si="12"/>
        <v/>
      </c>
    </row>
    <row r="36" spans="1:9" x14ac:dyDescent="0.3">
      <c r="A36" s="87" t="str">
        <f t="shared" si="13"/>
        <v/>
      </c>
      <c r="B36" s="181"/>
      <c r="C36" s="83" t="str">
        <f t="shared" si="8"/>
        <v/>
      </c>
      <c r="D36" s="104" t="str">
        <f t="shared" si="9"/>
        <v/>
      </c>
      <c r="E36" s="105"/>
      <c r="F36" s="83" t="str">
        <f t="shared" si="10"/>
        <v/>
      </c>
      <c r="G36" s="106" t="str">
        <f t="shared" si="11"/>
        <v/>
      </c>
      <c r="H36" s="107"/>
      <c r="I36" s="86" t="str">
        <f t="shared" si="12"/>
        <v/>
      </c>
    </row>
    <row r="37" spans="1:9" x14ac:dyDescent="0.3">
      <c r="A37" s="87" t="str">
        <f t="shared" si="13"/>
        <v/>
      </c>
      <c r="B37" s="181"/>
      <c r="C37" s="83" t="str">
        <f t="shared" si="8"/>
        <v/>
      </c>
      <c r="D37" s="104" t="str">
        <f t="shared" si="9"/>
        <v/>
      </c>
      <c r="E37" s="105"/>
      <c r="F37" s="83" t="str">
        <f t="shared" si="10"/>
        <v/>
      </c>
      <c r="G37" s="106" t="str">
        <f t="shared" si="11"/>
        <v/>
      </c>
      <c r="H37" s="107"/>
      <c r="I37" s="86" t="str">
        <f t="shared" si="12"/>
        <v/>
      </c>
    </row>
    <row r="38" spans="1:9" x14ac:dyDescent="0.3">
      <c r="A38" s="87" t="str">
        <f t="shared" si="13"/>
        <v/>
      </c>
      <c r="B38" s="181"/>
      <c r="C38" s="83" t="str">
        <f t="shared" si="8"/>
        <v/>
      </c>
      <c r="D38" s="104" t="str">
        <f t="shared" si="9"/>
        <v/>
      </c>
      <c r="E38" s="105"/>
      <c r="F38" s="83" t="str">
        <f t="shared" si="10"/>
        <v/>
      </c>
      <c r="G38" s="106" t="str">
        <f t="shared" si="11"/>
        <v/>
      </c>
      <c r="H38" s="107"/>
      <c r="I38" s="86" t="str">
        <f t="shared" si="12"/>
        <v/>
      </c>
    </row>
    <row r="39" spans="1:9" x14ac:dyDescent="0.3">
      <c r="A39" s="87" t="str">
        <f t="shared" si="13"/>
        <v/>
      </c>
      <c r="B39" s="181"/>
      <c r="C39" s="83" t="str">
        <f t="shared" si="8"/>
        <v/>
      </c>
      <c r="D39" s="104" t="str">
        <f t="shared" si="9"/>
        <v/>
      </c>
      <c r="E39" s="105"/>
      <c r="F39" s="83" t="str">
        <f t="shared" si="10"/>
        <v/>
      </c>
      <c r="G39" s="106" t="str">
        <f t="shared" si="11"/>
        <v/>
      </c>
      <c r="H39" s="107"/>
      <c r="I39" s="86" t="str">
        <f t="shared" si="12"/>
        <v/>
      </c>
    </row>
    <row r="40" spans="1:9" x14ac:dyDescent="0.3">
      <c r="A40" s="87" t="str">
        <f t="shared" si="13"/>
        <v/>
      </c>
      <c r="B40" s="181"/>
      <c r="C40" s="83" t="str">
        <f t="shared" si="8"/>
        <v/>
      </c>
      <c r="D40" s="104" t="str">
        <f t="shared" si="9"/>
        <v/>
      </c>
      <c r="E40" s="105"/>
      <c r="F40" s="83" t="str">
        <f t="shared" si="10"/>
        <v/>
      </c>
      <c r="G40" s="106" t="str">
        <f t="shared" si="11"/>
        <v/>
      </c>
      <c r="H40" s="107"/>
      <c r="I40" s="86" t="str">
        <f t="shared" si="12"/>
        <v/>
      </c>
    </row>
    <row r="41" spans="1:9" x14ac:dyDescent="0.3">
      <c r="A41" s="87" t="str">
        <f t="shared" si="13"/>
        <v/>
      </c>
      <c r="B41" s="181"/>
      <c r="C41" s="83" t="str">
        <f t="shared" si="8"/>
        <v/>
      </c>
      <c r="D41" s="104" t="str">
        <f t="shared" si="9"/>
        <v/>
      </c>
      <c r="E41" s="105"/>
      <c r="F41" s="83" t="str">
        <f t="shared" si="10"/>
        <v/>
      </c>
      <c r="G41" s="106" t="str">
        <f t="shared" si="11"/>
        <v/>
      </c>
      <c r="H41" s="107"/>
      <c r="I41" s="86" t="str">
        <f t="shared" si="12"/>
        <v/>
      </c>
    </row>
    <row r="42" spans="1:9" x14ac:dyDescent="0.3">
      <c r="A42" s="88" t="str">
        <f t="shared" si="13"/>
        <v/>
      </c>
      <c r="B42" s="182"/>
      <c r="C42" s="89" t="str">
        <f t="shared" si="8"/>
        <v/>
      </c>
      <c r="D42" s="108" t="str">
        <f t="shared" si="9"/>
        <v/>
      </c>
      <c r="E42" s="109"/>
      <c r="F42" s="89" t="str">
        <f t="shared" si="10"/>
        <v/>
      </c>
      <c r="G42" s="110" t="str">
        <f t="shared" si="11"/>
        <v/>
      </c>
      <c r="H42" s="111"/>
      <c r="I42" s="93" t="str">
        <f t="shared" si="12"/>
        <v/>
      </c>
    </row>
    <row r="43" spans="1:9" x14ac:dyDescent="0.3">
      <c r="A43" s="61"/>
      <c r="H43" s="112" t="s">
        <v>135</v>
      </c>
      <c r="I43" s="113">
        <f>SUM(I19:I42)</f>
        <v>0</v>
      </c>
    </row>
    <row r="44" spans="1:9" x14ac:dyDescent="0.3">
      <c r="A44" s="61"/>
      <c r="I44" s="63"/>
    </row>
    <row r="45" spans="1:9" x14ac:dyDescent="0.3">
      <c r="A45" s="61"/>
      <c r="I45" s="63"/>
    </row>
    <row r="46" spans="1:9" x14ac:dyDescent="0.3">
      <c r="A46" s="95" t="s">
        <v>385</v>
      </c>
      <c r="I46" s="63"/>
    </row>
    <row r="47" spans="1:9" ht="14.25" x14ac:dyDescent="0.2">
      <c r="A47" s="95" t="s">
        <v>2</v>
      </c>
      <c r="B47" s="176" t="s">
        <v>373</v>
      </c>
      <c r="C47" s="70" t="s">
        <v>22</v>
      </c>
      <c r="D47" s="98"/>
      <c r="E47" s="98"/>
      <c r="F47" s="71" t="s">
        <v>383</v>
      </c>
      <c r="G47" s="70" t="s">
        <v>136</v>
      </c>
      <c r="H47" s="98" t="s">
        <v>137</v>
      </c>
      <c r="I47" s="72" t="s">
        <v>140</v>
      </c>
    </row>
    <row r="48" spans="1:9" x14ac:dyDescent="0.3">
      <c r="A48" s="114" t="s">
        <v>343</v>
      </c>
      <c r="B48" s="183" t="str">
        <f>IF(A48="","",(IF(VLOOKUP(A48,TODOMAOB,2,FALSE)="","",VLOOKUP(A48,TODOMAOB,2,FALSE))))</f>
        <v>Jefe Operativo</v>
      </c>
      <c r="C48" s="74" t="str">
        <f t="shared" ref="C48:C53" si="14">IF(A48="","",(IF(VLOOKUP(A48,TODOMAOB,3,FALSE)="","",VLOOKUP(A48,TODOMAOB,3,FALSE))))</f>
        <v>DIA</v>
      </c>
      <c r="D48" s="115"/>
      <c r="E48" s="116"/>
      <c r="F48" s="117">
        <v>0.75</v>
      </c>
      <c r="G48" s="118">
        <f t="shared" ref="G48:G53" si="15">IF(A48="","",VLOOKUP(A48,TODOMAOB,13,FALSE))</f>
        <v>201544.56789005999</v>
      </c>
      <c r="H48" s="119">
        <v>1</v>
      </c>
      <c r="I48" s="79">
        <f t="shared" ref="I48:I53" si="16">IF(H48="","",IF(G48="","",IF(F48="","",F48*G48*H48)))</f>
        <v>151158.42591754498</v>
      </c>
    </row>
    <row r="49" spans="1:9" x14ac:dyDescent="0.3">
      <c r="A49" s="120" t="s">
        <v>342</v>
      </c>
      <c r="B49" s="184" t="str">
        <f>IF(A49="","",(IF(VLOOKUP(A49,TODOMAOB,2,FALSE)="","",VLOOKUP(A49,TODOMAOB,2,FALSE))))</f>
        <v>Auxiliar</v>
      </c>
      <c r="C49" s="81" t="str">
        <f t="shared" si="14"/>
        <v>DIA</v>
      </c>
      <c r="D49" s="121"/>
      <c r="F49" s="122">
        <v>0.75</v>
      </c>
      <c r="G49" s="123">
        <f t="shared" si="15"/>
        <v>113174.3280604</v>
      </c>
      <c r="H49" s="124">
        <v>1</v>
      </c>
      <c r="I49" s="86">
        <f t="shared" si="16"/>
        <v>84880.746045300009</v>
      </c>
    </row>
    <row r="50" spans="1:9" x14ac:dyDescent="0.3">
      <c r="A50" s="120" t="s">
        <v>340</v>
      </c>
      <c r="B50" s="184" t="str">
        <f>IF(A50="","",(IF(VLOOKUP(A50,TODOMAOB,2,FALSE)="","",VLOOKUP(A50,TODOMAOB,2,FALSE))))</f>
        <v>Ingeniero</v>
      </c>
      <c r="C50" s="81" t="str">
        <f t="shared" si="14"/>
        <v>DIA</v>
      </c>
      <c r="D50" s="121"/>
      <c r="F50" s="122">
        <v>0.75</v>
      </c>
      <c r="G50" s="123">
        <f t="shared" si="15"/>
        <v>277110.03457564284</v>
      </c>
      <c r="H50" s="124">
        <v>0.1</v>
      </c>
      <c r="I50" s="86">
        <f t="shared" si="16"/>
        <v>20783.252593173216</v>
      </c>
    </row>
    <row r="51" spans="1:9" x14ac:dyDescent="0.3">
      <c r="A51" s="120" t="str">
        <f t="shared" ref="A51:A53" si="17">IF(B51="","",VLOOKUP(B51,MAOB,2,FALSE))</f>
        <v/>
      </c>
      <c r="C51" s="83" t="str">
        <f t="shared" si="14"/>
        <v/>
      </c>
      <c r="D51" s="121"/>
      <c r="F51" s="122"/>
      <c r="G51" s="123" t="str">
        <f t="shared" si="15"/>
        <v/>
      </c>
      <c r="H51" s="124"/>
      <c r="I51" s="86" t="str">
        <f t="shared" si="16"/>
        <v/>
      </c>
    </row>
    <row r="52" spans="1:9" x14ac:dyDescent="0.3">
      <c r="A52" s="120" t="str">
        <f t="shared" si="17"/>
        <v/>
      </c>
      <c r="C52" s="83" t="str">
        <f t="shared" si="14"/>
        <v/>
      </c>
      <c r="D52" s="121"/>
      <c r="F52" s="122"/>
      <c r="G52" s="123" t="str">
        <f t="shared" si="15"/>
        <v/>
      </c>
      <c r="H52" s="124"/>
      <c r="I52" s="86" t="str">
        <f t="shared" si="16"/>
        <v/>
      </c>
    </row>
    <row r="53" spans="1:9" x14ac:dyDescent="0.3">
      <c r="A53" s="125" t="str">
        <f t="shared" si="17"/>
        <v/>
      </c>
      <c r="B53" s="185"/>
      <c r="C53" s="89" t="str">
        <f t="shared" si="14"/>
        <v/>
      </c>
      <c r="D53" s="126"/>
      <c r="E53" s="127"/>
      <c r="F53" s="128"/>
      <c r="G53" s="129" t="str">
        <f t="shared" si="15"/>
        <v/>
      </c>
      <c r="H53" s="130"/>
      <c r="I53" s="93" t="str">
        <f t="shared" si="16"/>
        <v/>
      </c>
    </row>
    <row r="54" spans="1:9" x14ac:dyDescent="0.3">
      <c r="A54" s="131"/>
      <c r="B54" s="186"/>
      <c r="H54" s="98" t="s">
        <v>135</v>
      </c>
      <c r="I54" s="93">
        <f>SUM(I48:I53)</f>
        <v>256822.4245560182</v>
      </c>
    </row>
    <row r="55" spans="1:9" x14ac:dyDescent="0.3">
      <c r="A55" s="61"/>
      <c r="G55" s="132"/>
      <c r="I55" s="63"/>
    </row>
    <row r="56" spans="1:9" x14ac:dyDescent="0.3">
      <c r="A56" s="133" t="s">
        <v>393</v>
      </c>
      <c r="B56" s="187" t="s">
        <v>396</v>
      </c>
      <c r="C56" s="134" t="s">
        <v>394</v>
      </c>
      <c r="D56" s="134"/>
      <c r="E56" s="134"/>
      <c r="F56" s="135" t="e">
        <f>'Mano de Obra'!#REF!</f>
        <v>#REF!</v>
      </c>
      <c r="H56" s="98" t="s">
        <v>374</v>
      </c>
      <c r="I56" s="136">
        <f>+I54+I43+I15</f>
        <v>326872.4245560182</v>
      </c>
    </row>
    <row r="57" spans="1:9" x14ac:dyDescent="0.3">
      <c r="A57" s="274" t="e">
        <f>'Mano de Obra'!#REF!</f>
        <v>#REF!</v>
      </c>
      <c r="B57" s="275"/>
      <c r="C57" s="134" t="s">
        <v>395</v>
      </c>
      <c r="F57" s="137" t="e">
        <f>'Mano de Obra'!#REF!</f>
        <v>#REF!</v>
      </c>
      <c r="I57" s="63"/>
    </row>
    <row r="58" spans="1:9" ht="17.25" thickBot="1" x14ac:dyDescent="0.35">
      <c r="A58" s="138"/>
      <c r="B58" s="188"/>
      <c r="C58" s="139"/>
      <c r="D58" s="139"/>
      <c r="E58" s="139"/>
      <c r="F58" s="139"/>
      <c r="G58" s="139"/>
      <c r="H58" s="139"/>
      <c r="I58" s="140"/>
    </row>
    <row r="59" spans="1:9" ht="17.25" thickBot="1" x14ac:dyDescent="0.35"/>
    <row r="60" spans="1:9" ht="72" customHeight="1" x14ac:dyDescent="0.3">
      <c r="A60" s="58"/>
      <c r="B60" s="172"/>
      <c r="C60" s="59"/>
      <c r="D60" s="59"/>
      <c r="E60" s="59"/>
      <c r="F60" s="59"/>
      <c r="G60" s="59"/>
      <c r="H60" s="59"/>
      <c r="I60" s="60"/>
    </row>
    <row r="61" spans="1:9" ht="18" x14ac:dyDescent="0.3">
      <c r="A61" s="61"/>
      <c r="B61" s="173"/>
      <c r="I61" s="63"/>
    </row>
    <row r="62" spans="1:9" x14ac:dyDescent="0.3">
      <c r="A62" s="61"/>
      <c r="B62" s="174" t="s">
        <v>387</v>
      </c>
      <c r="F62" s="278" t="s">
        <v>388</v>
      </c>
      <c r="G62" s="281">
        <f>RESUMEN!A3</f>
        <v>0</v>
      </c>
      <c r="H62" s="282"/>
      <c r="I62" s="64" t="s">
        <v>386</v>
      </c>
    </row>
    <row r="63" spans="1:9" ht="38.25" customHeight="1" x14ac:dyDescent="0.3">
      <c r="A63" s="61"/>
      <c r="F63" s="279"/>
      <c r="G63" s="283"/>
      <c r="H63" s="284"/>
      <c r="I63" s="65">
        <f>+$I$4</f>
        <v>45699</v>
      </c>
    </row>
    <row r="64" spans="1:9" ht="15" customHeight="1" x14ac:dyDescent="0.3">
      <c r="A64" s="61"/>
      <c r="B64" s="276">
        <f>RESUMEN!B7</f>
        <v>0</v>
      </c>
      <c r="G64" s="66" t="s">
        <v>390</v>
      </c>
      <c r="H64" s="67" t="s">
        <v>420</v>
      </c>
      <c r="I64" s="63"/>
    </row>
    <row r="65" spans="1:9" ht="15" customHeight="1" x14ac:dyDescent="0.3">
      <c r="A65" s="68" t="s">
        <v>72</v>
      </c>
      <c r="B65" s="277"/>
      <c r="I65" s="63"/>
    </row>
    <row r="66" spans="1:9" ht="15" customHeight="1" x14ac:dyDescent="0.2">
      <c r="A66" s="69" t="s">
        <v>2</v>
      </c>
      <c r="B66" s="176" t="s">
        <v>1</v>
      </c>
      <c r="C66" s="70" t="s">
        <v>22</v>
      </c>
      <c r="D66" s="71" t="s">
        <v>71</v>
      </c>
      <c r="E66" s="70" t="s">
        <v>139</v>
      </c>
      <c r="F66" s="70" t="s">
        <v>384</v>
      </c>
      <c r="G66" s="70" t="s">
        <v>136</v>
      </c>
      <c r="H66" s="70" t="s">
        <v>137</v>
      </c>
      <c r="I66" s="72" t="s">
        <v>140</v>
      </c>
    </row>
    <row r="67" spans="1:9" x14ac:dyDescent="0.3">
      <c r="A67" s="73" t="s">
        <v>45</v>
      </c>
      <c r="B67" s="177" t="str">
        <f>IF(A67="","",(IF(VLOOKUP(A67,PROHEQ,2,FALSE)="","",VLOOKUP(A67,PROHEQ,2,FALSE))))</f>
        <v>Herramienta menor</v>
      </c>
      <c r="C67" s="74" t="str">
        <f t="shared" ref="C67:C73" si="18">IF(A67="","",(IF(VLOOKUP(A67,PROHEQ,3,FALSE)="","",VLOOKUP(A67,PROHEQ,3,FALSE))))</f>
        <v>DIA</v>
      </c>
      <c r="D67" s="75">
        <f t="shared" ref="D67:D73" si="19">IF(A67="","",VLOOKUP(A67,PROHEQ,14,FALSE))</f>
        <v>0</v>
      </c>
      <c r="E67" s="76" t="str">
        <f t="shared" ref="E67:E73" si="20">IF(A67="","",IF((VLOOKUP(A67,PROHEQ,15,FALSE))="","",VLOOKUP(A67,PROHEQ,15,FALSE)))</f>
        <v/>
      </c>
      <c r="F67" s="75">
        <f t="shared" ref="F67:F73" si="21">IF(A67="","",VLOOKUP(A67,PROHEQ,7,FALSE))</f>
        <v>0</v>
      </c>
      <c r="G67" s="77">
        <f t="shared" ref="G67:G73" si="22">IF(A67="","",VLOOKUP(A67,PROHEQ,6,FALSE))</f>
        <v>140100</v>
      </c>
      <c r="H67" s="78">
        <v>0.05</v>
      </c>
      <c r="I67" s="79">
        <f>H67*G67</f>
        <v>7005</v>
      </c>
    </row>
    <row r="68" spans="1:9" x14ac:dyDescent="0.3">
      <c r="A68" s="80"/>
      <c r="B68" s="178" t="str">
        <f>IF(A68="","",(IF(VLOOKUP(A68,PROHEQ,2,FALSE)="","",VLOOKUP(A68,PROHEQ,2,FALSE))))</f>
        <v/>
      </c>
      <c r="C68" s="81" t="str">
        <f t="shared" si="18"/>
        <v/>
      </c>
      <c r="D68" s="82" t="str">
        <f t="shared" si="19"/>
        <v/>
      </c>
      <c r="E68" s="83" t="str">
        <f t="shared" si="20"/>
        <v/>
      </c>
      <c r="F68" s="82" t="str">
        <f t="shared" si="21"/>
        <v/>
      </c>
      <c r="G68" s="84" t="str">
        <f t="shared" si="22"/>
        <v/>
      </c>
      <c r="H68" s="85"/>
      <c r="I68" s="86"/>
    </row>
    <row r="69" spans="1:9" x14ac:dyDescent="0.3">
      <c r="A69" s="87" t="str">
        <f t="shared" ref="A69:A73" si="23">IF(B69="","",VLOOKUP(B69,HEQ,2,FALSE))</f>
        <v/>
      </c>
      <c r="B69" s="181"/>
      <c r="C69" s="83" t="str">
        <f t="shared" si="18"/>
        <v/>
      </c>
      <c r="D69" s="82" t="str">
        <f t="shared" si="19"/>
        <v/>
      </c>
      <c r="E69" s="83" t="str">
        <f t="shared" si="20"/>
        <v/>
      </c>
      <c r="F69" s="82" t="str">
        <f t="shared" si="21"/>
        <v/>
      </c>
      <c r="G69" s="84" t="str">
        <f t="shared" si="22"/>
        <v/>
      </c>
      <c r="H69" s="85"/>
      <c r="I69" s="86" t="str">
        <f t="shared" ref="I69:I73" si="24">IF(H69="","",IF(G69="","",G69*H69))</f>
        <v/>
      </c>
    </row>
    <row r="70" spans="1:9" x14ac:dyDescent="0.3">
      <c r="A70" s="87" t="str">
        <f t="shared" si="23"/>
        <v/>
      </c>
      <c r="B70" s="181"/>
      <c r="C70" s="83" t="str">
        <f t="shared" si="18"/>
        <v/>
      </c>
      <c r="D70" s="82" t="str">
        <f t="shared" si="19"/>
        <v/>
      </c>
      <c r="E70" s="83" t="str">
        <f t="shared" si="20"/>
        <v/>
      </c>
      <c r="F70" s="82" t="str">
        <f t="shared" si="21"/>
        <v/>
      </c>
      <c r="G70" s="84" t="str">
        <f t="shared" si="22"/>
        <v/>
      </c>
      <c r="H70" s="85"/>
      <c r="I70" s="86" t="str">
        <f t="shared" si="24"/>
        <v/>
      </c>
    </row>
    <row r="71" spans="1:9" x14ac:dyDescent="0.3">
      <c r="A71" s="87" t="str">
        <f t="shared" si="23"/>
        <v/>
      </c>
      <c r="B71" s="181"/>
      <c r="C71" s="83" t="str">
        <f t="shared" si="18"/>
        <v/>
      </c>
      <c r="D71" s="82" t="str">
        <f t="shared" si="19"/>
        <v/>
      </c>
      <c r="E71" s="83" t="str">
        <f t="shared" si="20"/>
        <v/>
      </c>
      <c r="F71" s="82" t="str">
        <f t="shared" si="21"/>
        <v/>
      </c>
      <c r="G71" s="84" t="str">
        <f t="shared" si="22"/>
        <v/>
      </c>
      <c r="H71" s="85"/>
      <c r="I71" s="86" t="str">
        <f t="shared" si="24"/>
        <v/>
      </c>
    </row>
    <row r="72" spans="1:9" x14ac:dyDescent="0.3">
      <c r="A72" s="87" t="str">
        <f t="shared" si="23"/>
        <v/>
      </c>
      <c r="B72" s="181"/>
      <c r="C72" s="83" t="str">
        <f t="shared" si="18"/>
        <v/>
      </c>
      <c r="D72" s="82" t="str">
        <f t="shared" si="19"/>
        <v/>
      </c>
      <c r="E72" s="83" t="str">
        <f t="shared" si="20"/>
        <v/>
      </c>
      <c r="F72" s="82" t="str">
        <f t="shared" si="21"/>
        <v/>
      </c>
      <c r="G72" s="84" t="str">
        <f t="shared" si="22"/>
        <v/>
      </c>
      <c r="H72" s="85"/>
      <c r="I72" s="86" t="str">
        <f t="shared" si="24"/>
        <v/>
      </c>
    </row>
    <row r="73" spans="1:9" x14ac:dyDescent="0.3">
      <c r="A73" s="88" t="str">
        <f t="shared" si="23"/>
        <v/>
      </c>
      <c r="B73" s="182"/>
      <c r="C73" s="89" t="str">
        <f t="shared" si="18"/>
        <v/>
      </c>
      <c r="D73" s="90" t="str">
        <f t="shared" si="19"/>
        <v/>
      </c>
      <c r="E73" s="89" t="str">
        <f t="shared" si="20"/>
        <v/>
      </c>
      <c r="F73" s="90" t="str">
        <f t="shared" si="21"/>
        <v/>
      </c>
      <c r="G73" s="91" t="str">
        <f t="shared" si="22"/>
        <v/>
      </c>
      <c r="H73" s="92"/>
      <c r="I73" s="93" t="str">
        <f t="shared" si="24"/>
        <v/>
      </c>
    </row>
    <row r="74" spans="1:9" x14ac:dyDescent="0.3">
      <c r="A74" s="61"/>
      <c r="H74" s="94" t="s">
        <v>135</v>
      </c>
      <c r="I74" s="93">
        <f>SUM(I67:I73)</f>
        <v>7005</v>
      </c>
    </row>
    <row r="75" spans="1:9" x14ac:dyDescent="0.3">
      <c r="A75" s="61"/>
      <c r="I75" s="63"/>
    </row>
    <row r="76" spans="1:9" x14ac:dyDescent="0.3">
      <c r="A76" s="69" t="s">
        <v>0</v>
      </c>
      <c r="I76" s="63"/>
    </row>
    <row r="77" spans="1:9" ht="14.25" x14ac:dyDescent="0.2">
      <c r="A77" s="95" t="s">
        <v>2</v>
      </c>
      <c r="B77" s="176" t="s">
        <v>1</v>
      </c>
      <c r="C77" s="70" t="s">
        <v>22</v>
      </c>
      <c r="D77" s="96" t="s">
        <v>139</v>
      </c>
      <c r="E77" s="97"/>
      <c r="F77" s="98" t="s">
        <v>384</v>
      </c>
      <c r="G77" s="98" t="s">
        <v>136</v>
      </c>
      <c r="H77" s="98" t="s">
        <v>137</v>
      </c>
      <c r="I77" s="72" t="s">
        <v>140</v>
      </c>
    </row>
    <row r="78" spans="1:9" x14ac:dyDescent="0.3">
      <c r="A78" s="99" t="s">
        <v>6</v>
      </c>
      <c r="B78" s="180" t="str">
        <f>IF(A78="","",(IF(VLOOKUP(A78,PROMAT,2,FALSE)="","",VLOOKUP(A78,PROMAT,2,FALSE))))</f>
        <v>PIN DE CORTE DE 1X40 AMPERIOS</v>
      </c>
      <c r="C78" s="76" t="str">
        <f>IF(A78="","",(IF(VLOOKUP(A78,PROMAT,3,FALSE)="","",VLOOKUP(A78,PROMAT,3,FALSE))))</f>
        <v>UND</v>
      </c>
      <c r="D78" s="100" t="e">
        <f t="shared" ref="D78:D101" si="25">IF(A78="","",IF((VLOOKUP(A78,PROMAT,15,FALSE))="","",VLOOKUP(A78,PROMAT,15,FALSE)))</f>
        <v>#REF!</v>
      </c>
      <c r="E78" s="101"/>
      <c r="F78" s="83">
        <f t="shared" ref="F78:F101" si="26">IF(A78="","",(H78*(VLOOKUP(A78,PROMAT,7,FALSE))))</f>
        <v>0</v>
      </c>
      <c r="G78" s="102" t="str">
        <f t="shared" ref="G78:G101" si="27">IF(A78="","",VLOOKUP(A78,PROMAT,6,FALSE))</f>
        <v/>
      </c>
      <c r="H78" s="103">
        <v>1</v>
      </c>
      <c r="I78" s="79" t="str">
        <f>IF(H78="","",IF(G78="","",G78*H78))</f>
        <v/>
      </c>
    </row>
    <row r="79" spans="1:9" x14ac:dyDescent="0.3">
      <c r="A79" s="87" t="str">
        <f t="shared" ref="A79:A101" si="28">IF(B79="","",VLOOKUP(B79,MAT,2,FALSE))</f>
        <v/>
      </c>
      <c r="B79" s="181"/>
      <c r="C79" s="83" t="str">
        <f t="shared" ref="C79:C101" si="29">IF(A79="","",(IF(VLOOKUP(A79,PROMAT,3,FALSE)="","",VLOOKUP(A79,PROMAT,3,FALSE))))</f>
        <v/>
      </c>
      <c r="D79" s="104" t="str">
        <f t="shared" si="25"/>
        <v/>
      </c>
      <c r="E79" s="105"/>
      <c r="F79" s="83" t="str">
        <f t="shared" si="26"/>
        <v/>
      </c>
      <c r="G79" s="106" t="str">
        <f t="shared" si="27"/>
        <v/>
      </c>
      <c r="H79" s="107"/>
      <c r="I79" s="86" t="str">
        <f t="shared" ref="I79:I101" si="30">IF(H79="","",IF(G79="","",G79*H79))</f>
        <v/>
      </c>
    </row>
    <row r="80" spans="1:9" x14ac:dyDescent="0.3">
      <c r="A80" s="87" t="str">
        <f t="shared" si="28"/>
        <v/>
      </c>
      <c r="B80" s="181"/>
      <c r="C80" s="83" t="str">
        <f t="shared" si="29"/>
        <v/>
      </c>
      <c r="D80" s="104" t="str">
        <f t="shared" si="25"/>
        <v/>
      </c>
      <c r="E80" s="105"/>
      <c r="F80" s="83" t="str">
        <f t="shared" si="26"/>
        <v/>
      </c>
      <c r="G80" s="106" t="str">
        <f t="shared" si="27"/>
        <v/>
      </c>
      <c r="H80" s="107"/>
      <c r="I80" s="86" t="str">
        <f t="shared" si="30"/>
        <v/>
      </c>
    </row>
    <row r="81" spans="1:9" x14ac:dyDescent="0.3">
      <c r="A81" s="87" t="str">
        <f t="shared" si="28"/>
        <v/>
      </c>
      <c r="B81" s="181"/>
      <c r="C81" s="83" t="str">
        <f t="shared" si="29"/>
        <v/>
      </c>
      <c r="D81" s="104" t="str">
        <f t="shared" si="25"/>
        <v/>
      </c>
      <c r="E81" s="105"/>
      <c r="F81" s="83" t="str">
        <f t="shared" si="26"/>
        <v/>
      </c>
      <c r="G81" s="106" t="str">
        <f t="shared" si="27"/>
        <v/>
      </c>
      <c r="H81" s="107"/>
      <c r="I81" s="86" t="str">
        <f t="shared" si="30"/>
        <v/>
      </c>
    </row>
    <row r="82" spans="1:9" x14ac:dyDescent="0.3">
      <c r="A82" s="87" t="str">
        <f t="shared" si="28"/>
        <v/>
      </c>
      <c r="B82" s="181"/>
      <c r="C82" s="83" t="str">
        <f t="shared" si="29"/>
        <v/>
      </c>
      <c r="D82" s="104" t="str">
        <f t="shared" si="25"/>
        <v/>
      </c>
      <c r="E82" s="105"/>
      <c r="F82" s="83" t="str">
        <f t="shared" si="26"/>
        <v/>
      </c>
      <c r="G82" s="106" t="str">
        <f t="shared" si="27"/>
        <v/>
      </c>
      <c r="H82" s="107"/>
      <c r="I82" s="86" t="str">
        <f t="shared" si="30"/>
        <v/>
      </c>
    </row>
    <row r="83" spans="1:9" x14ac:dyDescent="0.3">
      <c r="A83" s="87" t="str">
        <f t="shared" si="28"/>
        <v/>
      </c>
      <c r="B83" s="181"/>
      <c r="C83" s="83" t="str">
        <f t="shared" si="29"/>
        <v/>
      </c>
      <c r="D83" s="104" t="str">
        <f t="shared" si="25"/>
        <v/>
      </c>
      <c r="E83" s="105"/>
      <c r="F83" s="83" t="str">
        <f t="shared" si="26"/>
        <v/>
      </c>
      <c r="G83" s="106" t="str">
        <f t="shared" si="27"/>
        <v/>
      </c>
      <c r="H83" s="107"/>
      <c r="I83" s="86" t="str">
        <f t="shared" si="30"/>
        <v/>
      </c>
    </row>
    <row r="84" spans="1:9" x14ac:dyDescent="0.3">
      <c r="A84" s="87" t="str">
        <f t="shared" si="28"/>
        <v/>
      </c>
      <c r="B84" s="181"/>
      <c r="C84" s="83" t="str">
        <f t="shared" si="29"/>
        <v/>
      </c>
      <c r="D84" s="104" t="str">
        <f t="shared" si="25"/>
        <v/>
      </c>
      <c r="E84" s="105"/>
      <c r="F84" s="83" t="str">
        <f t="shared" si="26"/>
        <v/>
      </c>
      <c r="G84" s="106" t="str">
        <f t="shared" si="27"/>
        <v/>
      </c>
      <c r="H84" s="107"/>
      <c r="I84" s="86" t="str">
        <f t="shared" si="30"/>
        <v/>
      </c>
    </row>
    <row r="85" spans="1:9" x14ac:dyDescent="0.3">
      <c r="A85" s="87" t="str">
        <f t="shared" si="28"/>
        <v/>
      </c>
      <c r="B85" s="181"/>
      <c r="C85" s="83" t="str">
        <f t="shared" si="29"/>
        <v/>
      </c>
      <c r="D85" s="104" t="str">
        <f t="shared" si="25"/>
        <v/>
      </c>
      <c r="E85" s="105"/>
      <c r="F85" s="83" t="str">
        <f t="shared" si="26"/>
        <v/>
      </c>
      <c r="G85" s="106" t="str">
        <f t="shared" si="27"/>
        <v/>
      </c>
      <c r="H85" s="107"/>
      <c r="I85" s="86" t="str">
        <f t="shared" si="30"/>
        <v/>
      </c>
    </row>
    <row r="86" spans="1:9" x14ac:dyDescent="0.3">
      <c r="A86" s="87" t="str">
        <f t="shared" si="28"/>
        <v/>
      </c>
      <c r="B86" s="181"/>
      <c r="C86" s="83" t="str">
        <f t="shared" si="29"/>
        <v/>
      </c>
      <c r="D86" s="104" t="str">
        <f t="shared" si="25"/>
        <v/>
      </c>
      <c r="E86" s="105"/>
      <c r="F86" s="83" t="str">
        <f t="shared" si="26"/>
        <v/>
      </c>
      <c r="G86" s="106" t="str">
        <f t="shared" si="27"/>
        <v/>
      </c>
      <c r="H86" s="107"/>
      <c r="I86" s="86" t="str">
        <f t="shared" si="30"/>
        <v/>
      </c>
    </row>
    <row r="87" spans="1:9" x14ac:dyDescent="0.3">
      <c r="A87" s="87" t="str">
        <f t="shared" si="28"/>
        <v/>
      </c>
      <c r="B87" s="181"/>
      <c r="C87" s="83" t="str">
        <f t="shared" si="29"/>
        <v/>
      </c>
      <c r="D87" s="104" t="str">
        <f t="shared" si="25"/>
        <v/>
      </c>
      <c r="E87" s="105"/>
      <c r="F87" s="83" t="str">
        <f t="shared" si="26"/>
        <v/>
      </c>
      <c r="G87" s="106" t="str">
        <f t="shared" si="27"/>
        <v/>
      </c>
      <c r="H87" s="107"/>
      <c r="I87" s="86" t="str">
        <f t="shared" si="30"/>
        <v/>
      </c>
    </row>
    <row r="88" spans="1:9" x14ac:dyDescent="0.3">
      <c r="A88" s="87" t="str">
        <f t="shared" si="28"/>
        <v/>
      </c>
      <c r="B88" s="181"/>
      <c r="C88" s="83" t="str">
        <f t="shared" si="29"/>
        <v/>
      </c>
      <c r="D88" s="104" t="str">
        <f t="shared" si="25"/>
        <v/>
      </c>
      <c r="E88" s="105"/>
      <c r="F88" s="83" t="str">
        <f t="shared" si="26"/>
        <v/>
      </c>
      <c r="G88" s="106" t="str">
        <f t="shared" si="27"/>
        <v/>
      </c>
      <c r="H88" s="107"/>
      <c r="I88" s="86" t="str">
        <f t="shared" si="30"/>
        <v/>
      </c>
    </row>
    <row r="89" spans="1:9" x14ac:dyDescent="0.3">
      <c r="A89" s="87" t="str">
        <f t="shared" si="28"/>
        <v/>
      </c>
      <c r="B89" s="181"/>
      <c r="C89" s="83" t="str">
        <f t="shared" si="29"/>
        <v/>
      </c>
      <c r="D89" s="104" t="str">
        <f t="shared" si="25"/>
        <v/>
      </c>
      <c r="E89" s="105"/>
      <c r="F89" s="83" t="str">
        <f t="shared" si="26"/>
        <v/>
      </c>
      <c r="G89" s="106" t="str">
        <f t="shared" si="27"/>
        <v/>
      </c>
      <c r="H89" s="107"/>
      <c r="I89" s="86" t="str">
        <f t="shared" si="30"/>
        <v/>
      </c>
    </row>
    <row r="90" spans="1:9" x14ac:dyDescent="0.3">
      <c r="A90" s="87" t="str">
        <f t="shared" si="28"/>
        <v/>
      </c>
      <c r="B90" s="181"/>
      <c r="C90" s="83" t="str">
        <f t="shared" si="29"/>
        <v/>
      </c>
      <c r="D90" s="104" t="str">
        <f t="shared" si="25"/>
        <v/>
      </c>
      <c r="E90" s="105"/>
      <c r="F90" s="83" t="str">
        <f t="shared" si="26"/>
        <v/>
      </c>
      <c r="G90" s="106" t="str">
        <f t="shared" si="27"/>
        <v/>
      </c>
      <c r="H90" s="107"/>
      <c r="I90" s="86" t="str">
        <f t="shared" si="30"/>
        <v/>
      </c>
    </row>
    <row r="91" spans="1:9" x14ac:dyDescent="0.3">
      <c r="A91" s="87" t="str">
        <f t="shared" si="28"/>
        <v/>
      </c>
      <c r="B91" s="181"/>
      <c r="C91" s="83" t="str">
        <f t="shared" si="29"/>
        <v/>
      </c>
      <c r="D91" s="104" t="str">
        <f t="shared" si="25"/>
        <v/>
      </c>
      <c r="E91" s="105"/>
      <c r="F91" s="83" t="str">
        <f t="shared" si="26"/>
        <v/>
      </c>
      <c r="G91" s="106" t="str">
        <f t="shared" si="27"/>
        <v/>
      </c>
      <c r="H91" s="107"/>
      <c r="I91" s="86" t="str">
        <f t="shared" si="30"/>
        <v/>
      </c>
    </row>
    <row r="92" spans="1:9" x14ac:dyDescent="0.3">
      <c r="A92" s="87" t="str">
        <f t="shared" si="28"/>
        <v/>
      </c>
      <c r="B92" s="181"/>
      <c r="C92" s="83" t="str">
        <f t="shared" si="29"/>
        <v/>
      </c>
      <c r="D92" s="104" t="str">
        <f t="shared" si="25"/>
        <v/>
      </c>
      <c r="E92" s="105"/>
      <c r="F92" s="83" t="str">
        <f t="shared" si="26"/>
        <v/>
      </c>
      <c r="G92" s="106" t="str">
        <f t="shared" si="27"/>
        <v/>
      </c>
      <c r="H92" s="107"/>
      <c r="I92" s="86" t="str">
        <f t="shared" si="30"/>
        <v/>
      </c>
    </row>
    <row r="93" spans="1:9" x14ac:dyDescent="0.3">
      <c r="A93" s="87" t="str">
        <f t="shared" si="28"/>
        <v/>
      </c>
      <c r="B93" s="181"/>
      <c r="C93" s="83" t="str">
        <f t="shared" si="29"/>
        <v/>
      </c>
      <c r="D93" s="104" t="str">
        <f t="shared" si="25"/>
        <v/>
      </c>
      <c r="E93" s="105"/>
      <c r="F93" s="83" t="str">
        <f t="shared" si="26"/>
        <v/>
      </c>
      <c r="G93" s="106" t="str">
        <f t="shared" si="27"/>
        <v/>
      </c>
      <c r="H93" s="107"/>
      <c r="I93" s="86" t="str">
        <f t="shared" si="30"/>
        <v/>
      </c>
    </row>
    <row r="94" spans="1:9" x14ac:dyDescent="0.3">
      <c r="A94" s="87" t="str">
        <f t="shared" si="28"/>
        <v/>
      </c>
      <c r="B94" s="181"/>
      <c r="C94" s="83" t="str">
        <f t="shared" si="29"/>
        <v/>
      </c>
      <c r="D94" s="104" t="str">
        <f t="shared" si="25"/>
        <v/>
      </c>
      <c r="E94" s="105"/>
      <c r="F94" s="83" t="str">
        <f t="shared" si="26"/>
        <v/>
      </c>
      <c r="G94" s="106" t="str">
        <f t="shared" si="27"/>
        <v/>
      </c>
      <c r="H94" s="107"/>
      <c r="I94" s="86" t="str">
        <f t="shared" si="30"/>
        <v/>
      </c>
    </row>
    <row r="95" spans="1:9" x14ac:dyDescent="0.3">
      <c r="A95" s="87" t="str">
        <f t="shared" si="28"/>
        <v/>
      </c>
      <c r="B95" s="181"/>
      <c r="C95" s="83" t="str">
        <f t="shared" si="29"/>
        <v/>
      </c>
      <c r="D95" s="104" t="str">
        <f t="shared" si="25"/>
        <v/>
      </c>
      <c r="E95" s="105"/>
      <c r="F95" s="83" t="str">
        <f t="shared" si="26"/>
        <v/>
      </c>
      <c r="G95" s="106" t="str">
        <f t="shared" si="27"/>
        <v/>
      </c>
      <c r="H95" s="107"/>
      <c r="I95" s="86" t="str">
        <f t="shared" si="30"/>
        <v/>
      </c>
    </row>
    <row r="96" spans="1:9" x14ac:dyDescent="0.3">
      <c r="A96" s="87" t="str">
        <f t="shared" si="28"/>
        <v/>
      </c>
      <c r="B96" s="181"/>
      <c r="C96" s="83" t="str">
        <f t="shared" si="29"/>
        <v/>
      </c>
      <c r="D96" s="104" t="str">
        <f t="shared" si="25"/>
        <v/>
      </c>
      <c r="E96" s="105"/>
      <c r="F96" s="83" t="str">
        <f t="shared" si="26"/>
        <v/>
      </c>
      <c r="G96" s="106" t="str">
        <f t="shared" si="27"/>
        <v/>
      </c>
      <c r="H96" s="107"/>
      <c r="I96" s="86" t="str">
        <f t="shared" si="30"/>
        <v/>
      </c>
    </row>
    <row r="97" spans="1:9" x14ac:dyDescent="0.3">
      <c r="A97" s="87" t="str">
        <f t="shared" si="28"/>
        <v/>
      </c>
      <c r="B97" s="181"/>
      <c r="C97" s="83" t="str">
        <f t="shared" si="29"/>
        <v/>
      </c>
      <c r="D97" s="104" t="str">
        <f t="shared" si="25"/>
        <v/>
      </c>
      <c r="E97" s="105"/>
      <c r="F97" s="83" t="str">
        <f t="shared" si="26"/>
        <v/>
      </c>
      <c r="G97" s="106" t="str">
        <f t="shared" si="27"/>
        <v/>
      </c>
      <c r="H97" s="107"/>
      <c r="I97" s="86" t="str">
        <f t="shared" si="30"/>
        <v/>
      </c>
    </row>
    <row r="98" spans="1:9" x14ac:dyDescent="0.3">
      <c r="A98" s="87" t="str">
        <f t="shared" si="28"/>
        <v/>
      </c>
      <c r="B98" s="181"/>
      <c r="C98" s="83" t="str">
        <f t="shared" si="29"/>
        <v/>
      </c>
      <c r="D98" s="104" t="str">
        <f t="shared" si="25"/>
        <v/>
      </c>
      <c r="E98" s="105"/>
      <c r="F98" s="83" t="str">
        <f t="shared" si="26"/>
        <v/>
      </c>
      <c r="G98" s="106" t="str">
        <f t="shared" si="27"/>
        <v/>
      </c>
      <c r="H98" s="107"/>
      <c r="I98" s="86" t="str">
        <f t="shared" si="30"/>
        <v/>
      </c>
    </row>
    <row r="99" spans="1:9" x14ac:dyDescent="0.3">
      <c r="A99" s="87" t="str">
        <f t="shared" si="28"/>
        <v/>
      </c>
      <c r="B99" s="181"/>
      <c r="C99" s="83" t="str">
        <f t="shared" si="29"/>
        <v/>
      </c>
      <c r="D99" s="104" t="str">
        <f t="shared" si="25"/>
        <v/>
      </c>
      <c r="E99" s="105"/>
      <c r="F99" s="83" t="str">
        <f t="shared" si="26"/>
        <v/>
      </c>
      <c r="G99" s="106" t="str">
        <f t="shared" si="27"/>
        <v/>
      </c>
      <c r="H99" s="107"/>
      <c r="I99" s="86" t="str">
        <f t="shared" si="30"/>
        <v/>
      </c>
    </row>
    <row r="100" spans="1:9" x14ac:dyDescent="0.3">
      <c r="A100" s="87" t="str">
        <f t="shared" si="28"/>
        <v/>
      </c>
      <c r="B100" s="181"/>
      <c r="C100" s="83" t="str">
        <f t="shared" si="29"/>
        <v/>
      </c>
      <c r="D100" s="104" t="str">
        <f t="shared" si="25"/>
        <v/>
      </c>
      <c r="E100" s="105"/>
      <c r="F100" s="83" t="str">
        <f t="shared" si="26"/>
        <v/>
      </c>
      <c r="G100" s="106" t="str">
        <f t="shared" si="27"/>
        <v/>
      </c>
      <c r="H100" s="107"/>
      <c r="I100" s="86" t="str">
        <f t="shared" si="30"/>
        <v/>
      </c>
    </row>
    <row r="101" spans="1:9" x14ac:dyDescent="0.3">
      <c r="A101" s="88" t="str">
        <f t="shared" si="28"/>
        <v/>
      </c>
      <c r="B101" s="182"/>
      <c r="C101" s="89" t="str">
        <f t="shared" si="29"/>
        <v/>
      </c>
      <c r="D101" s="108" t="str">
        <f t="shared" si="25"/>
        <v/>
      </c>
      <c r="E101" s="109"/>
      <c r="F101" s="89" t="str">
        <f t="shared" si="26"/>
        <v/>
      </c>
      <c r="G101" s="110" t="str">
        <f t="shared" si="27"/>
        <v/>
      </c>
      <c r="H101" s="111"/>
      <c r="I101" s="93" t="str">
        <f t="shared" si="30"/>
        <v/>
      </c>
    </row>
    <row r="102" spans="1:9" x14ac:dyDescent="0.3">
      <c r="A102" s="61"/>
      <c r="H102" s="112" t="s">
        <v>135</v>
      </c>
      <c r="I102" s="113">
        <f>SUM(I78:I101)</f>
        <v>0</v>
      </c>
    </row>
    <row r="103" spans="1:9" x14ac:dyDescent="0.3">
      <c r="A103" s="61"/>
      <c r="I103" s="63"/>
    </row>
    <row r="104" spans="1:9" x14ac:dyDescent="0.3">
      <c r="A104" s="61"/>
      <c r="I104" s="63"/>
    </row>
    <row r="105" spans="1:9" x14ac:dyDescent="0.3">
      <c r="A105" s="95" t="s">
        <v>385</v>
      </c>
      <c r="I105" s="63"/>
    </row>
    <row r="106" spans="1:9" ht="14.25" x14ac:dyDescent="0.2">
      <c r="A106" s="162" t="s">
        <v>2</v>
      </c>
      <c r="B106" s="189" t="s">
        <v>373</v>
      </c>
      <c r="C106" s="162" t="s">
        <v>22</v>
      </c>
      <c r="D106" s="162"/>
      <c r="E106" s="162"/>
      <c r="F106" s="162" t="s">
        <v>383</v>
      </c>
      <c r="G106" s="162" t="s">
        <v>136</v>
      </c>
      <c r="H106" s="162" t="s">
        <v>137</v>
      </c>
      <c r="I106" s="162" t="s">
        <v>140</v>
      </c>
    </row>
    <row r="107" spans="1:9" x14ac:dyDescent="0.3">
      <c r="A107" s="120" t="s">
        <v>343</v>
      </c>
      <c r="B107" s="184" t="str">
        <f>IF(A107="","",(IF(VLOOKUP(A107,TODOMAOB,2,FALSE)="","",VLOOKUP(A107,TODOMAOB,2,FALSE))))</f>
        <v>Jefe Operativo</v>
      </c>
      <c r="C107" s="81" t="str">
        <f t="shared" ref="C107:C111" si="31">IF(A107="","",(IF(VLOOKUP(A107,TODOMAOB,3,FALSE)="","",VLOOKUP(A107,TODOMAOB,3,FALSE))))</f>
        <v>DIA</v>
      </c>
      <c r="D107" s="121"/>
      <c r="F107" s="122">
        <v>0.75</v>
      </c>
      <c r="G107" s="123">
        <f>IF(A107="","",VLOOKUP(A107,TODOMAOB,13,FALSE))</f>
        <v>201544.56789005999</v>
      </c>
      <c r="H107" s="124">
        <v>0.5</v>
      </c>
      <c r="I107" s="86">
        <f>IF(H107="","",IF(G107="","",IF(F107="","",F107*G107*H107)))</f>
        <v>75579.212958772492</v>
      </c>
    </row>
    <row r="108" spans="1:9" x14ac:dyDescent="0.3">
      <c r="A108" s="120" t="s">
        <v>342</v>
      </c>
      <c r="B108" s="184" t="str">
        <f>IF(A108="","",(IF(VLOOKUP(A108,TODOMAOB,2,FALSE)="","",VLOOKUP(A108,TODOMAOB,2,FALSE))))</f>
        <v>Auxiliar</v>
      </c>
      <c r="C108" s="81" t="str">
        <f t="shared" si="31"/>
        <v>DIA</v>
      </c>
      <c r="D108" s="121"/>
      <c r="F108" s="122">
        <v>0.75</v>
      </c>
      <c r="G108" s="123">
        <f>IF(A108="","",VLOOKUP(A108,TODOMAOB,13,FALSE))</f>
        <v>113174.3280604</v>
      </c>
      <c r="H108" s="124">
        <v>0.5</v>
      </c>
      <c r="I108" s="86">
        <f>IF(H108="","",IF(G108="","",IF(F108="","",F108*G108*H108)))</f>
        <v>42440.373022650005</v>
      </c>
    </row>
    <row r="109" spans="1:9" x14ac:dyDescent="0.3">
      <c r="A109" s="120" t="str">
        <f t="shared" ref="A109:A111" si="32">IF(B109="","",VLOOKUP(B109,MAOB,2,FALSE))</f>
        <v/>
      </c>
      <c r="C109" s="83" t="str">
        <f t="shared" si="31"/>
        <v/>
      </c>
      <c r="D109" s="121"/>
      <c r="F109" s="122"/>
      <c r="G109" s="123" t="str">
        <f>IF(A109="","",VLOOKUP(A109,TODOMAOB,13,FALSE))</f>
        <v/>
      </c>
      <c r="H109" s="124"/>
      <c r="I109" s="86" t="str">
        <f>IF(H109="","",IF(G109="","",IF(F109="","",F109*G109*H109)))</f>
        <v/>
      </c>
    </row>
    <row r="110" spans="1:9" x14ac:dyDescent="0.3">
      <c r="A110" s="120" t="str">
        <f t="shared" si="32"/>
        <v/>
      </c>
      <c r="C110" s="83" t="str">
        <f t="shared" si="31"/>
        <v/>
      </c>
      <c r="D110" s="121"/>
      <c r="F110" s="122"/>
      <c r="G110" s="123" t="str">
        <f>IF(A110="","",VLOOKUP(A110,TODOMAOB,13,FALSE))</f>
        <v/>
      </c>
      <c r="H110" s="124"/>
      <c r="I110" s="86" t="str">
        <f>IF(H110="","",IF(G110="","",IF(F110="","",F110*G110*H110)))</f>
        <v/>
      </c>
    </row>
    <row r="111" spans="1:9" x14ac:dyDescent="0.3">
      <c r="A111" s="125" t="str">
        <f t="shared" si="32"/>
        <v/>
      </c>
      <c r="B111" s="185"/>
      <c r="C111" s="89" t="str">
        <f t="shared" si="31"/>
        <v/>
      </c>
      <c r="D111" s="126"/>
      <c r="E111" s="127"/>
      <c r="F111" s="128"/>
      <c r="G111" s="129" t="str">
        <f>IF(A111="","",VLOOKUP(A111,TODOMAOB,13,FALSE))</f>
        <v/>
      </c>
      <c r="H111" s="130"/>
      <c r="I111" s="93" t="str">
        <f>IF(H111="","",IF(G111="","",IF(F111="","",F111*G111*H111)))</f>
        <v/>
      </c>
    </row>
    <row r="112" spans="1:9" x14ac:dyDescent="0.3">
      <c r="A112" s="131"/>
      <c r="B112" s="186"/>
      <c r="H112" s="98" t="s">
        <v>135</v>
      </c>
      <c r="I112" s="93">
        <f>SUM(I107:I111)</f>
        <v>118019.5859814225</v>
      </c>
    </row>
    <row r="113" spans="1:9" x14ac:dyDescent="0.3">
      <c r="A113" s="61"/>
      <c r="G113" s="132"/>
      <c r="I113" s="63"/>
    </row>
    <row r="114" spans="1:9" x14ac:dyDescent="0.3">
      <c r="A114" s="133" t="s">
        <v>393</v>
      </c>
      <c r="B114" s="187" t="s">
        <v>396</v>
      </c>
      <c r="C114" s="134" t="s">
        <v>394</v>
      </c>
      <c r="D114" s="134"/>
      <c r="E114" s="134"/>
      <c r="F114" s="135">
        <f>'Mano de Obra'!O4</f>
        <v>1006768839</v>
      </c>
      <c r="H114" s="98" t="s">
        <v>374</v>
      </c>
      <c r="I114" s="136">
        <f>+I112+I102+I74</f>
        <v>125024.5859814225</v>
      </c>
    </row>
    <row r="115" spans="1:9" x14ac:dyDescent="0.3">
      <c r="A115" s="274" t="str">
        <f>'Mano de Obra'!N4</f>
        <v>Kenneth Fabian Morales Diaz</v>
      </c>
      <c r="B115" s="275"/>
      <c r="C115" s="134" t="s">
        <v>395</v>
      </c>
      <c r="F115" s="137" t="str">
        <f>'Mano de Obra'!P4</f>
        <v>CN205-174082</v>
      </c>
      <c r="I115" s="63"/>
    </row>
    <row r="116" spans="1:9" ht="17.25" thickBot="1" x14ac:dyDescent="0.35">
      <c r="A116" s="138"/>
      <c r="B116" s="188"/>
      <c r="C116" s="139"/>
      <c r="D116" s="139"/>
      <c r="E116" s="139"/>
      <c r="F116" s="139"/>
      <c r="G116" s="139"/>
      <c r="H116" s="139"/>
      <c r="I116" s="140"/>
    </row>
    <row r="118" spans="1:9" ht="17.25" thickBot="1" x14ac:dyDescent="0.35"/>
    <row r="119" spans="1:9" ht="69" customHeight="1" x14ac:dyDescent="0.3">
      <c r="A119" s="58"/>
      <c r="B119" s="172"/>
      <c r="C119" s="59"/>
      <c r="D119" s="59"/>
      <c r="E119" s="59"/>
      <c r="F119" s="59"/>
      <c r="G119" s="59"/>
      <c r="H119" s="59"/>
      <c r="I119" s="60"/>
    </row>
    <row r="120" spans="1:9" ht="30.75" customHeight="1" x14ac:dyDescent="0.3">
      <c r="A120" s="61"/>
      <c r="B120" s="173"/>
      <c r="I120" s="63"/>
    </row>
    <row r="121" spans="1:9" x14ac:dyDescent="0.3">
      <c r="A121" s="61"/>
      <c r="B121" s="174" t="s">
        <v>387</v>
      </c>
      <c r="F121" s="278" t="s">
        <v>388</v>
      </c>
      <c r="G121" s="281">
        <f t="shared" ref="G121" si="33">$G$62</f>
        <v>0</v>
      </c>
      <c r="H121" s="282"/>
      <c r="I121" s="64" t="s">
        <v>386</v>
      </c>
    </row>
    <row r="122" spans="1:9" ht="40.15" customHeight="1" x14ac:dyDescent="0.3">
      <c r="A122" s="61"/>
      <c r="F122" s="279"/>
      <c r="G122" s="283"/>
      <c r="H122" s="284"/>
      <c r="I122" s="65">
        <f>+$I$4</f>
        <v>45699</v>
      </c>
    </row>
    <row r="123" spans="1:9" ht="19.149999999999999" customHeight="1" x14ac:dyDescent="0.3">
      <c r="A123" s="61"/>
      <c r="B123" s="276">
        <f>RESUMEN!B8</f>
        <v>0</v>
      </c>
      <c r="G123" s="66" t="s">
        <v>390</v>
      </c>
      <c r="H123" s="141" t="s">
        <v>397</v>
      </c>
      <c r="I123" s="63"/>
    </row>
    <row r="124" spans="1:9" ht="32.25" customHeight="1" x14ac:dyDescent="0.3">
      <c r="A124" s="68" t="s">
        <v>72</v>
      </c>
      <c r="B124" s="277"/>
      <c r="I124" s="63"/>
    </row>
    <row r="125" spans="1:9" ht="14.25" x14ac:dyDescent="0.2">
      <c r="A125" s="69" t="s">
        <v>2</v>
      </c>
      <c r="B125" s="176" t="s">
        <v>1</v>
      </c>
      <c r="C125" s="70" t="s">
        <v>22</v>
      </c>
      <c r="D125" s="71" t="s">
        <v>71</v>
      </c>
      <c r="E125" s="70" t="s">
        <v>139</v>
      </c>
      <c r="F125" s="70" t="s">
        <v>384</v>
      </c>
      <c r="G125" s="70" t="s">
        <v>136</v>
      </c>
      <c r="H125" s="70" t="s">
        <v>137</v>
      </c>
      <c r="I125" s="72" t="s">
        <v>140</v>
      </c>
    </row>
    <row r="126" spans="1:9" x14ac:dyDescent="0.3">
      <c r="A126" s="73" t="s">
        <v>45</v>
      </c>
      <c r="B126" s="180" t="str">
        <f>IF(A126="","",(IF(VLOOKUP(A126,PROHEQ,2,FALSE)="","",VLOOKUP(A126,PROHEQ,2,FALSE))))</f>
        <v>Herramienta menor</v>
      </c>
      <c r="C126" s="74" t="str">
        <f t="shared" ref="C126:C132" si="34">IF(A126="","",(IF(VLOOKUP(A126,PROHEQ,3,FALSE)="","",VLOOKUP(A126,PROHEQ,3,FALSE))))</f>
        <v>DIA</v>
      </c>
      <c r="D126" s="75">
        <f t="shared" ref="D126:D132" si="35">IF(A126="","",VLOOKUP(A126,PROHEQ,14,FALSE))</f>
        <v>0</v>
      </c>
      <c r="E126" s="76" t="str">
        <f t="shared" ref="E126:E132" si="36">IF(A126="","",IF((VLOOKUP(A126,PROHEQ,15,FALSE))="","",VLOOKUP(A126,PROHEQ,15,FALSE)))</f>
        <v/>
      </c>
      <c r="F126" s="75">
        <f t="shared" ref="F126:F132" si="37">IF(A126="","",VLOOKUP(A126,PROHEQ,7,FALSE))</f>
        <v>0</v>
      </c>
      <c r="G126" s="77">
        <f t="shared" ref="G126:G132" si="38">IF(A126="","",VLOOKUP(A126,PROHEQ,6,FALSE))</f>
        <v>140100</v>
      </c>
      <c r="H126" s="78">
        <v>0.05</v>
      </c>
      <c r="I126" s="79">
        <f>H126*G126</f>
        <v>7005</v>
      </c>
    </row>
    <row r="127" spans="1:9" x14ac:dyDescent="0.3">
      <c r="A127" s="80"/>
      <c r="B127" s="190" t="str">
        <f>IF(A127="","",(IF(VLOOKUP(A127,PROHEQ,2,FALSE)="","",VLOOKUP(A127,PROHEQ,2,FALSE))))</f>
        <v/>
      </c>
      <c r="C127" s="81" t="str">
        <f t="shared" si="34"/>
        <v/>
      </c>
      <c r="D127" s="82" t="str">
        <f t="shared" si="35"/>
        <v/>
      </c>
      <c r="E127" s="83" t="str">
        <f t="shared" si="36"/>
        <v/>
      </c>
      <c r="F127" s="82" t="str">
        <f t="shared" si="37"/>
        <v/>
      </c>
      <c r="G127" s="84" t="str">
        <f t="shared" si="38"/>
        <v/>
      </c>
      <c r="H127" s="85"/>
      <c r="I127" s="86"/>
    </row>
    <row r="128" spans="1:9" x14ac:dyDescent="0.3">
      <c r="A128" s="80"/>
      <c r="B128" s="190" t="str">
        <f>IF(A128="","",(IF(VLOOKUP(A128,PROHEQ,2,FALSE)="","",VLOOKUP(A128,PROHEQ,2,FALSE))))</f>
        <v/>
      </c>
      <c r="C128" s="81" t="str">
        <f t="shared" si="34"/>
        <v/>
      </c>
      <c r="D128" s="82" t="str">
        <f t="shared" si="35"/>
        <v/>
      </c>
      <c r="E128" s="83" t="str">
        <f t="shared" si="36"/>
        <v/>
      </c>
      <c r="F128" s="82" t="str">
        <f t="shared" si="37"/>
        <v/>
      </c>
      <c r="G128" s="84" t="str">
        <f t="shared" si="38"/>
        <v/>
      </c>
      <c r="H128" s="85"/>
      <c r="I128" s="86" t="str">
        <f t="shared" ref="I128:I132" si="39">IF(H128="","",IF(G128="","",G128*H128))</f>
        <v/>
      </c>
    </row>
    <row r="129" spans="1:9" x14ac:dyDescent="0.3">
      <c r="A129" s="87" t="str">
        <f t="shared" ref="A129:A132" si="40">IF(B129="","",VLOOKUP(B129,HEQ,2,FALSE))</f>
        <v/>
      </c>
      <c r="B129" s="181"/>
      <c r="C129" s="83" t="str">
        <f t="shared" si="34"/>
        <v/>
      </c>
      <c r="D129" s="82" t="str">
        <f t="shared" si="35"/>
        <v/>
      </c>
      <c r="E129" s="83" t="str">
        <f t="shared" si="36"/>
        <v/>
      </c>
      <c r="F129" s="82" t="str">
        <f t="shared" si="37"/>
        <v/>
      </c>
      <c r="G129" s="84" t="str">
        <f t="shared" si="38"/>
        <v/>
      </c>
      <c r="H129" s="85"/>
      <c r="I129" s="86" t="str">
        <f t="shared" si="39"/>
        <v/>
      </c>
    </row>
    <row r="130" spans="1:9" x14ac:dyDescent="0.3">
      <c r="A130" s="87" t="str">
        <f t="shared" si="40"/>
        <v/>
      </c>
      <c r="B130" s="181"/>
      <c r="C130" s="83" t="str">
        <f t="shared" si="34"/>
        <v/>
      </c>
      <c r="D130" s="82" t="str">
        <f t="shared" si="35"/>
        <v/>
      </c>
      <c r="E130" s="83" t="str">
        <f t="shared" si="36"/>
        <v/>
      </c>
      <c r="F130" s="82" t="str">
        <f t="shared" si="37"/>
        <v/>
      </c>
      <c r="G130" s="84" t="str">
        <f t="shared" si="38"/>
        <v/>
      </c>
      <c r="H130" s="85"/>
      <c r="I130" s="86" t="str">
        <f t="shared" si="39"/>
        <v/>
      </c>
    </row>
    <row r="131" spans="1:9" x14ac:dyDescent="0.3">
      <c r="A131" s="87" t="str">
        <f t="shared" si="40"/>
        <v/>
      </c>
      <c r="B131" s="181"/>
      <c r="C131" s="83" t="str">
        <f t="shared" si="34"/>
        <v/>
      </c>
      <c r="D131" s="82" t="str">
        <f t="shared" si="35"/>
        <v/>
      </c>
      <c r="E131" s="83" t="str">
        <f t="shared" si="36"/>
        <v/>
      </c>
      <c r="F131" s="82" t="str">
        <f t="shared" si="37"/>
        <v/>
      </c>
      <c r="G131" s="84" t="str">
        <f t="shared" si="38"/>
        <v/>
      </c>
      <c r="H131" s="85"/>
      <c r="I131" s="86" t="str">
        <f t="shared" si="39"/>
        <v/>
      </c>
    </row>
    <row r="132" spans="1:9" x14ac:dyDescent="0.3">
      <c r="A132" s="88" t="str">
        <f t="shared" si="40"/>
        <v/>
      </c>
      <c r="B132" s="182"/>
      <c r="C132" s="89" t="str">
        <f t="shared" si="34"/>
        <v/>
      </c>
      <c r="D132" s="90" t="str">
        <f t="shared" si="35"/>
        <v/>
      </c>
      <c r="E132" s="89" t="str">
        <f t="shared" si="36"/>
        <v/>
      </c>
      <c r="F132" s="90" t="str">
        <f t="shared" si="37"/>
        <v/>
      </c>
      <c r="G132" s="91" t="str">
        <f t="shared" si="38"/>
        <v/>
      </c>
      <c r="H132" s="92"/>
      <c r="I132" s="93" t="str">
        <f t="shared" si="39"/>
        <v/>
      </c>
    </row>
    <row r="133" spans="1:9" x14ac:dyDescent="0.3">
      <c r="A133" s="61"/>
      <c r="H133" s="94" t="s">
        <v>135</v>
      </c>
      <c r="I133" s="93">
        <f>SUM(I126:I132)</f>
        <v>7005</v>
      </c>
    </row>
    <row r="134" spans="1:9" x14ac:dyDescent="0.3">
      <c r="A134" s="61"/>
      <c r="I134" s="63"/>
    </row>
    <row r="135" spans="1:9" x14ac:dyDescent="0.3">
      <c r="A135" s="69" t="s">
        <v>0</v>
      </c>
      <c r="I135" s="63"/>
    </row>
    <row r="136" spans="1:9" ht="14.25" x14ac:dyDescent="0.2">
      <c r="A136" s="95" t="s">
        <v>2</v>
      </c>
      <c r="B136" s="176" t="s">
        <v>1</v>
      </c>
      <c r="C136" s="70" t="s">
        <v>22</v>
      </c>
      <c r="D136" s="96" t="s">
        <v>139</v>
      </c>
      <c r="E136" s="97"/>
      <c r="F136" s="98" t="s">
        <v>384</v>
      </c>
      <c r="G136" s="98" t="s">
        <v>136</v>
      </c>
      <c r="H136" s="98" t="s">
        <v>137</v>
      </c>
      <c r="I136" s="72" t="s">
        <v>140</v>
      </c>
    </row>
    <row r="137" spans="1:9" x14ac:dyDescent="0.3">
      <c r="A137" s="142" t="s">
        <v>16</v>
      </c>
      <c r="B137" s="180" t="str">
        <f t="shared" ref="B137:B152" si="41">IF(A137="","",(IF(VLOOKUP(A137,PROMAT,2,FALSE)="","",VLOOKUP(A137,PROMAT,2,FALSE))))</f>
        <v>INTERRUCTORES SENCILLOS</v>
      </c>
      <c r="C137" s="74" t="str">
        <f>IF(A137="","",(IF(VLOOKUP(A137,PROMAT,3,FALSE)="","",VLOOKUP(A137,PROMAT,3,FALSE))))</f>
        <v>UND</v>
      </c>
      <c r="D137" s="100" t="e">
        <f t="shared" ref="D137:D155" si="42">IF(A137="","",IF((VLOOKUP(A137,PROMAT,15,FALSE))="","",VLOOKUP(A137,PROMAT,15,FALSE)))</f>
        <v>#REF!</v>
      </c>
      <c r="E137" s="101"/>
      <c r="F137" s="83">
        <f t="shared" ref="F137:F155" si="43">IF(A137="","",(H137*(VLOOKUP(A137,PROMAT,7,FALSE))))</f>
        <v>0</v>
      </c>
      <c r="G137" s="102" t="str">
        <f t="shared" ref="G137:G155" si="44">IF(A137="","",VLOOKUP(A137,PROMAT,6,FALSE))</f>
        <v/>
      </c>
      <c r="H137" s="103">
        <v>1</v>
      </c>
      <c r="I137" s="79" t="str">
        <f>IF(H137="","",IF(G137="","",G137*H137))</f>
        <v/>
      </c>
    </row>
    <row r="138" spans="1:9" x14ac:dyDescent="0.3">
      <c r="A138" s="142" t="s">
        <v>20</v>
      </c>
      <c r="B138" s="190" t="str">
        <f t="shared" si="41"/>
        <v xml:space="preserve">CABLE  N° -12 </v>
      </c>
      <c r="C138" s="81" t="str">
        <f t="shared" ref="C138:C155" si="45">IF(A138="","",(IF(VLOOKUP(A138,PROMAT,3,FALSE)="","",VLOOKUP(A138,PROMAT,3,FALSE))))</f>
        <v>UND</v>
      </c>
      <c r="D138" s="104" t="e">
        <f t="shared" si="42"/>
        <v>#REF!</v>
      </c>
      <c r="E138" s="105"/>
      <c r="F138" s="83">
        <v>50</v>
      </c>
      <c r="G138" s="106" t="str">
        <f t="shared" si="44"/>
        <v/>
      </c>
      <c r="H138" s="107">
        <v>30</v>
      </c>
      <c r="I138" s="86" t="str">
        <f t="shared" ref="I138:I155" si="46">IF(H138="","",IF(G138="","",G138*H138))</f>
        <v/>
      </c>
    </row>
    <row r="139" spans="1:9" x14ac:dyDescent="0.3">
      <c r="A139" s="142"/>
      <c r="B139" s="190" t="str">
        <f t="shared" si="41"/>
        <v/>
      </c>
      <c r="C139" s="81" t="str">
        <f t="shared" si="45"/>
        <v/>
      </c>
      <c r="D139" s="104" t="str">
        <f t="shared" si="42"/>
        <v/>
      </c>
      <c r="E139" s="105"/>
      <c r="F139" s="83" t="str">
        <f t="shared" si="43"/>
        <v/>
      </c>
      <c r="G139" s="106" t="str">
        <f t="shared" si="44"/>
        <v/>
      </c>
      <c r="H139" s="107"/>
      <c r="I139" s="86" t="str">
        <f t="shared" si="46"/>
        <v/>
      </c>
    </row>
    <row r="140" spans="1:9" x14ac:dyDescent="0.3">
      <c r="A140" s="142"/>
      <c r="B140" s="190" t="str">
        <f t="shared" si="41"/>
        <v/>
      </c>
      <c r="C140" s="81" t="str">
        <f t="shared" si="45"/>
        <v/>
      </c>
      <c r="D140" s="104" t="str">
        <f t="shared" si="42"/>
        <v/>
      </c>
      <c r="E140" s="105"/>
      <c r="F140" s="83" t="str">
        <f t="shared" si="43"/>
        <v/>
      </c>
      <c r="G140" s="106" t="str">
        <f t="shared" si="44"/>
        <v/>
      </c>
      <c r="H140" s="107"/>
      <c r="I140" s="86" t="str">
        <f t="shared" si="46"/>
        <v/>
      </c>
    </row>
    <row r="141" spans="1:9" x14ac:dyDescent="0.3">
      <c r="A141" s="142"/>
      <c r="B141" s="190" t="str">
        <f t="shared" si="41"/>
        <v/>
      </c>
      <c r="C141" s="81" t="str">
        <f t="shared" si="45"/>
        <v/>
      </c>
      <c r="D141" s="104" t="str">
        <f t="shared" si="42"/>
        <v/>
      </c>
      <c r="E141" s="105"/>
      <c r="F141" s="83" t="str">
        <f t="shared" si="43"/>
        <v/>
      </c>
      <c r="G141" s="106" t="str">
        <f t="shared" si="44"/>
        <v/>
      </c>
      <c r="H141" s="107"/>
      <c r="I141" s="86" t="str">
        <f t="shared" si="46"/>
        <v/>
      </c>
    </row>
    <row r="142" spans="1:9" x14ac:dyDescent="0.3">
      <c r="A142" s="142"/>
      <c r="B142" s="190" t="str">
        <f t="shared" si="41"/>
        <v/>
      </c>
      <c r="C142" s="81" t="str">
        <f t="shared" si="45"/>
        <v/>
      </c>
      <c r="D142" s="104" t="str">
        <f t="shared" si="42"/>
        <v/>
      </c>
      <c r="E142" s="105"/>
      <c r="F142" s="83" t="str">
        <f t="shared" si="43"/>
        <v/>
      </c>
      <c r="G142" s="106" t="str">
        <f t="shared" si="44"/>
        <v/>
      </c>
      <c r="H142" s="107"/>
      <c r="I142" s="86" t="str">
        <f t="shared" si="46"/>
        <v/>
      </c>
    </row>
    <row r="143" spans="1:9" x14ac:dyDescent="0.3">
      <c r="A143" s="142"/>
      <c r="B143" s="190" t="str">
        <f t="shared" si="41"/>
        <v/>
      </c>
      <c r="C143" s="81" t="str">
        <f t="shared" si="45"/>
        <v/>
      </c>
      <c r="D143" s="104" t="str">
        <f t="shared" si="42"/>
        <v/>
      </c>
      <c r="E143" s="105"/>
      <c r="F143" s="83" t="str">
        <f t="shared" si="43"/>
        <v/>
      </c>
      <c r="G143" s="106" t="str">
        <f t="shared" si="44"/>
        <v/>
      </c>
      <c r="H143" s="107"/>
      <c r="I143" s="86" t="str">
        <f t="shared" si="46"/>
        <v/>
      </c>
    </row>
    <row r="144" spans="1:9" x14ac:dyDescent="0.3">
      <c r="A144" s="142"/>
      <c r="B144" s="190" t="str">
        <f t="shared" si="41"/>
        <v/>
      </c>
      <c r="C144" s="81" t="str">
        <f t="shared" si="45"/>
        <v/>
      </c>
      <c r="D144" s="104" t="str">
        <f t="shared" si="42"/>
        <v/>
      </c>
      <c r="E144" s="105"/>
      <c r="F144" s="83" t="str">
        <f t="shared" si="43"/>
        <v/>
      </c>
      <c r="G144" s="106" t="str">
        <f t="shared" si="44"/>
        <v/>
      </c>
      <c r="H144" s="107"/>
      <c r="I144" s="86" t="str">
        <f t="shared" si="46"/>
        <v/>
      </c>
    </row>
    <row r="145" spans="1:9" x14ac:dyDescent="0.3">
      <c r="A145" s="142"/>
      <c r="B145" s="190" t="str">
        <f t="shared" si="41"/>
        <v/>
      </c>
      <c r="C145" s="81" t="str">
        <f t="shared" si="45"/>
        <v/>
      </c>
      <c r="D145" s="104" t="str">
        <f t="shared" si="42"/>
        <v/>
      </c>
      <c r="E145" s="105"/>
      <c r="F145" s="83" t="str">
        <f t="shared" si="43"/>
        <v/>
      </c>
      <c r="G145" s="106" t="str">
        <f t="shared" si="44"/>
        <v/>
      </c>
      <c r="H145" s="107"/>
      <c r="I145" s="86" t="str">
        <f t="shared" si="46"/>
        <v/>
      </c>
    </row>
    <row r="146" spans="1:9" x14ac:dyDescent="0.3">
      <c r="A146" s="142"/>
      <c r="B146" s="190" t="str">
        <f t="shared" si="41"/>
        <v/>
      </c>
      <c r="C146" s="81" t="str">
        <f t="shared" si="45"/>
        <v/>
      </c>
      <c r="D146" s="104" t="str">
        <f t="shared" si="42"/>
        <v/>
      </c>
      <c r="E146" s="105"/>
      <c r="F146" s="83" t="str">
        <f t="shared" si="43"/>
        <v/>
      </c>
      <c r="G146" s="106" t="str">
        <f t="shared" si="44"/>
        <v/>
      </c>
      <c r="H146" s="107"/>
      <c r="I146" s="86" t="str">
        <f t="shared" si="46"/>
        <v/>
      </c>
    </row>
    <row r="147" spans="1:9" x14ac:dyDescent="0.3">
      <c r="A147" s="142"/>
      <c r="B147" s="190" t="str">
        <f t="shared" si="41"/>
        <v/>
      </c>
      <c r="C147" s="81" t="str">
        <f t="shared" si="45"/>
        <v/>
      </c>
      <c r="D147" s="104" t="str">
        <f t="shared" si="42"/>
        <v/>
      </c>
      <c r="E147" s="105"/>
      <c r="F147" s="83" t="str">
        <f t="shared" si="43"/>
        <v/>
      </c>
      <c r="G147" s="106" t="str">
        <f t="shared" si="44"/>
        <v/>
      </c>
      <c r="H147" s="107"/>
      <c r="I147" s="86" t="str">
        <f t="shared" si="46"/>
        <v/>
      </c>
    </row>
    <row r="148" spans="1:9" x14ac:dyDescent="0.3">
      <c r="A148" s="142"/>
      <c r="B148" s="190" t="str">
        <f t="shared" si="41"/>
        <v/>
      </c>
      <c r="C148" s="81" t="str">
        <f t="shared" si="45"/>
        <v/>
      </c>
      <c r="D148" s="104" t="str">
        <f t="shared" si="42"/>
        <v/>
      </c>
      <c r="E148" s="105"/>
      <c r="F148" s="83" t="str">
        <f t="shared" si="43"/>
        <v/>
      </c>
      <c r="G148" s="106" t="str">
        <f t="shared" si="44"/>
        <v/>
      </c>
      <c r="H148" s="107"/>
      <c r="I148" s="86" t="str">
        <f t="shared" si="46"/>
        <v/>
      </c>
    </row>
    <row r="149" spans="1:9" x14ac:dyDescent="0.3">
      <c r="A149" s="142"/>
      <c r="B149" s="190" t="str">
        <f t="shared" si="41"/>
        <v/>
      </c>
      <c r="C149" s="81" t="str">
        <f t="shared" si="45"/>
        <v/>
      </c>
      <c r="D149" s="104" t="str">
        <f t="shared" si="42"/>
        <v/>
      </c>
      <c r="E149" s="105"/>
      <c r="F149" s="83" t="str">
        <f t="shared" si="43"/>
        <v/>
      </c>
      <c r="G149" s="106" t="str">
        <f t="shared" si="44"/>
        <v/>
      </c>
      <c r="H149" s="107"/>
      <c r="I149" s="86" t="str">
        <f t="shared" si="46"/>
        <v/>
      </c>
    </row>
    <row r="150" spans="1:9" x14ac:dyDescent="0.3">
      <c r="A150" s="142"/>
      <c r="B150" s="190" t="str">
        <f>IF(A150="","",(IF(VLOOKUP(A150,PROMAT,2,FALSE)="","",VLOOKUP(A150,PROMAT,2,FALSE))))</f>
        <v/>
      </c>
      <c r="C150" s="81" t="str">
        <f t="shared" si="45"/>
        <v/>
      </c>
      <c r="D150" s="104" t="str">
        <f t="shared" si="42"/>
        <v/>
      </c>
      <c r="E150" s="105"/>
      <c r="F150" s="83" t="str">
        <f t="shared" si="43"/>
        <v/>
      </c>
      <c r="G150" s="106" t="str">
        <f t="shared" si="44"/>
        <v/>
      </c>
      <c r="H150" s="107"/>
      <c r="I150" s="86" t="str">
        <f t="shared" si="46"/>
        <v/>
      </c>
    </row>
    <row r="151" spans="1:9" x14ac:dyDescent="0.3">
      <c r="A151" s="142"/>
      <c r="B151" s="190" t="str">
        <f t="shared" si="41"/>
        <v/>
      </c>
      <c r="C151" s="81" t="str">
        <f t="shared" si="45"/>
        <v/>
      </c>
      <c r="D151" s="104" t="str">
        <f t="shared" si="42"/>
        <v/>
      </c>
      <c r="E151" s="105"/>
      <c r="F151" s="83" t="str">
        <f t="shared" si="43"/>
        <v/>
      </c>
      <c r="G151" s="106" t="str">
        <f t="shared" si="44"/>
        <v/>
      </c>
      <c r="H151" s="107"/>
      <c r="I151" s="86" t="str">
        <f t="shared" si="46"/>
        <v/>
      </c>
    </row>
    <row r="152" spans="1:9" x14ac:dyDescent="0.3">
      <c r="A152" s="87"/>
      <c r="B152" s="190" t="str">
        <f t="shared" si="41"/>
        <v/>
      </c>
      <c r="C152" s="83" t="str">
        <f t="shared" si="45"/>
        <v/>
      </c>
      <c r="D152" s="104" t="str">
        <f t="shared" si="42"/>
        <v/>
      </c>
      <c r="E152" s="105"/>
      <c r="F152" s="83" t="str">
        <f t="shared" si="43"/>
        <v/>
      </c>
      <c r="G152" s="106" t="str">
        <f t="shared" si="44"/>
        <v/>
      </c>
      <c r="H152" s="107"/>
      <c r="I152" s="86" t="str">
        <f t="shared" si="46"/>
        <v/>
      </c>
    </row>
    <row r="153" spans="1:9" x14ac:dyDescent="0.3">
      <c r="A153" s="87" t="str">
        <f t="shared" ref="A153:A155" si="47">IF(B153="","",VLOOKUP(B153,MAT,2,FALSE))</f>
        <v/>
      </c>
      <c r="B153" s="181"/>
      <c r="C153" s="83" t="str">
        <f t="shared" si="45"/>
        <v/>
      </c>
      <c r="D153" s="104" t="str">
        <f t="shared" si="42"/>
        <v/>
      </c>
      <c r="E153" s="105"/>
      <c r="F153" s="83" t="str">
        <f t="shared" si="43"/>
        <v/>
      </c>
      <c r="G153" s="106" t="str">
        <f t="shared" si="44"/>
        <v/>
      </c>
      <c r="H153" s="107"/>
      <c r="I153" s="86" t="str">
        <f t="shared" si="46"/>
        <v/>
      </c>
    </row>
    <row r="154" spans="1:9" x14ac:dyDescent="0.3">
      <c r="A154" s="87" t="str">
        <f t="shared" si="47"/>
        <v/>
      </c>
      <c r="B154" s="181"/>
      <c r="C154" s="83" t="str">
        <f t="shared" si="45"/>
        <v/>
      </c>
      <c r="D154" s="104" t="str">
        <f t="shared" si="42"/>
        <v/>
      </c>
      <c r="E154" s="105"/>
      <c r="F154" s="83" t="str">
        <f t="shared" si="43"/>
        <v/>
      </c>
      <c r="G154" s="106" t="str">
        <f t="shared" si="44"/>
        <v/>
      </c>
      <c r="H154" s="107"/>
      <c r="I154" s="86" t="str">
        <f t="shared" si="46"/>
        <v/>
      </c>
    </row>
    <row r="155" spans="1:9" x14ac:dyDescent="0.3">
      <c r="A155" s="88" t="str">
        <f t="shared" si="47"/>
        <v/>
      </c>
      <c r="B155" s="182"/>
      <c r="C155" s="89" t="str">
        <f t="shared" si="45"/>
        <v/>
      </c>
      <c r="D155" s="108" t="str">
        <f t="shared" si="42"/>
        <v/>
      </c>
      <c r="E155" s="109"/>
      <c r="F155" s="89" t="str">
        <f t="shared" si="43"/>
        <v/>
      </c>
      <c r="G155" s="110" t="str">
        <f t="shared" si="44"/>
        <v/>
      </c>
      <c r="H155" s="111"/>
      <c r="I155" s="93" t="str">
        <f t="shared" si="46"/>
        <v/>
      </c>
    </row>
    <row r="156" spans="1:9" x14ac:dyDescent="0.3">
      <c r="A156" s="61"/>
      <c r="H156" s="112" t="s">
        <v>135</v>
      </c>
      <c r="I156" s="113">
        <f>SUM(I137:I155)</f>
        <v>0</v>
      </c>
    </row>
    <row r="157" spans="1:9" x14ac:dyDescent="0.3">
      <c r="A157" s="61"/>
      <c r="I157" s="63"/>
    </row>
    <row r="158" spans="1:9" x14ac:dyDescent="0.3">
      <c r="A158" s="61"/>
      <c r="I158" s="63"/>
    </row>
    <row r="159" spans="1:9" x14ac:dyDescent="0.3">
      <c r="A159" s="95" t="s">
        <v>385</v>
      </c>
      <c r="I159" s="63"/>
    </row>
    <row r="160" spans="1:9" ht="14.25" x14ac:dyDescent="0.2">
      <c r="A160" s="162" t="s">
        <v>2</v>
      </c>
      <c r="B160" s="189" t="s">
        <v>373</v>
      </c>
      <c r="C160" s="162" t="s">
        <v>22</v>
      </c>
      <c r="D160" s="162"/>
      <c r="E160" s="162"/>
      <c r="F160" s="162" t="s">
        <v>383</v>
      </c>
      <c r="G160" s="162" t="s">
        <v>136</v>
      </c>
      <c r="H160" s="162" t="s">
        <v>137</v>
      </c>
      <c r="I160" s="162" t="s">
        <v>140</v>
      </c>
    </row>
    <row r="161" spans="1:9" x14ac:dyDescent="0.3">
      <c r="A161" s="80" t="s">
        <v>343</v>
      </c>
      <c r="B161" s="190" t="str">
        <f>IF(A161="","",(IF(VLOOKUP(A161,TODOMAOB,2,FALSE)="","",VLOOKUP(A161,TODOMAOB,2,FALSE))))</f>
        <v>Jefe Operativo</v>
      </c>
      <c r="C161" s="81" t="str">
        <f t="shared" ref="C161:C164" si="48">IF(A161="","",(IF(VLOOKUP(A161,TODOMAOB,3,FALSE)="","",VLOOKUP(A161,TODOMAOB,3,FALSE))))</f>
        <v>DIA</v>
      </c>
      <c r="D161" s="121"/>
      <c r="F161" s="122">
        <v>0.4</v>
      </c>
      <c r="G161" s="123">
        <f t="shared" ref="G161:G164" si="49">IF(A161="","",VLOOKUP(A161,TODOMAOB,13,FALSE))</f>
        <v>201544.56789005999</v>
      </c>
      <c r="H161" s="124">
        <v>0.15</v>
      </c>
      <c r="I161" s="86">
        <f>+H161*G161</f>
        <v>30231.685183508998</v>
      </c>
    </row>
    <row r="162" spans="1:9" x14ac:dyDescent="0.3">
      <c r="A162" s="80" t="s">
        <v>342</v>
      </c>
      <c r="B162" s="190" t="str">
        <f>IF(A162="","",(IF(VLOOKUP(A162,TODOMAOB,2,FALSE)="","",VLOOKUP(A162,TODOMAOB,2,FALSE))))</f>
        <v>Auxiliar</v>
      </c>
      <c r="C162" s="81" t="str">
        <f t="shared" si="48"/>
        <v>DIA</v>
      </c>
      <c r="D162" s="121"/>
      <c r="F162" s="122">
        <v>0.4</v>
      </c>
      <c r="G162" s="123">
        <f t="shared" si="49"/>
        <v>113174.3280604</v>
      </c>
      <c r="H162" s="124">
        <v>0.15</v>
      </c>
      <c r="I162" s="86">
        <f>+H162*G162</f>
        <v>16976.14920906</v>
      </c>
    </row>
    <row r="163" spans="1:9" x14ac:dyDescent="0.3">
      <c r="A163" s="120" t="s">
        <v>340</v>
      </c>
      <c r="B163" s="190" t="str">
        <f>IF(A163="","",(IF(VLOOKUP(A163,TODOMAOB,2,FALSE)="","",VLOOKUP(A163,TODOMAOB,2,FALSE))))</f>
        <v>Ingeniero</v>
      </c>
      <c r="C163" s="81" t="str">
        <f t="shared" si="48"/>
        <v>DIA</v>
      </c>
      <c r="D163" s="121"/>
      <c r="F163" s="122"/>
      <c r="G163" s="123">
        <f t="shared" si="49"/>
        <v>277110.03457564284</v>
      </c>
      <c r="H163" s="124">
        <v>0.1</v>
      </c>
      <c r="I163" s="86">
        <f>+H163*G163</f>
        <v>27711.003457564286</v>
      </c>
    </row>
    <row r="164" spans="1:9" x14ac:dyDescent="0.3">
      <c r="A164" s="147" t="str">
        <f t="shared" ref="A164" si="50">IF(B164="","",VLOOKUP(B164,MAOB,2,FALSE))</f>
        <v/>
      </c>
      <c r="B164" s="182"/>
      <c r="C164" s="148" t="str">
        <f t="shared" si="48"/>
        <v/>
      </c>
      <c r="D164" s="126"/>
      <c r="E164" s="127"/>
      <c r="F164" s="128"/>
      <c r="G164" s="129" t="str">
        <f t="shared" si="49"/>
        <v/>
      </c>
      <c r="H164" s="130"/>
      <c r="I164" s="93" t="str">
        <f t="shared" ref="I164" si="51">IF(H164="","",IF(G164="","",IF(F164="","",F164*G164*H164)))</f>
        <v/>
      </c>
    </row>
    <row r="165" spans="1:9" x14ac:dyDescent="0.3">
      <c r="A165" s="131"/>
      <c r="B165" s="186"/>
      <c r="H165" s="98" t="s">
        <v>135</v>
      </c>
      <c r="I165" s="93">
        <f>SUM(I161:I164)</f>
        <v>74918.837850133277</v>
      </c>
    </row>
    <row r="166" spans="1:9" x14ac:dyDescent="0.3">
      <c r="A166" s="61"/>
      <c r="G166" s="132"/>
      <c r="I166" s="63"/>
    </row>
    <row r="167" spans="1:9" x14ac:dyDescent="0.3">
      <c r="A167" s="133" t="str">
        <f>$A$114</f>
        <v>ELABORÓ:</v>
      </c>
      <c r="B167" s="187" t="str">
        <f>$B$114</f>
        <v>______________________________________________</v>
      </c>
      <c r="C167" s="134" t="str">
        <f>$C$114</f>
        <v>C.C.</v>
      </c>
      <c r="D167" s="134" t="e">
        <f>#REF!</f>
        <v>#REF!</v>
      </c>
      <c r="E167" s="134" t="e">
        <f>#REF!</f>
        <v>#REF!</v>
      </c>
      <c r="F167" s="135">
        <f>$F$114</f>
        <v>1006768839</v>
      </c>
      <c r="H167" s="98" t="s">
        <v>374</v>
      </c>
      <c r="I167" s="136">
        <f>+I165+I156+I133</f>
        <v>81923.837850133277</v>
      </c>
    </row>
    <row r="168" spans="1:9" x14ac:dyDescent="0.3">
      <c r="A168" s="149" t="str">
        <f>$A$115</f>
        <v>Kenneth Fabian Morales Diaz</v>
      </c>
      <c r="B168" s="191"/>
      <c r="C168" s="134" t="str">
        <f>$C$115</f>
        <v>M.P.</v>
      </c>
      <c r="D168" s="62" t="e">
        <f>#REF!</f>
        <v>#REF!</v>
      </c>
      <c r="E168" s="62" t="e">
        <f>#REF!</f>
        <v>#REF!</v>
      </c>
      <c r="F168" s="137" t="str">
        <f>$F$115</f>
        <v>CN205-174082</v>
      </c>
      <c r="I168" s="63"/>
    </row>
    <row r="169" spans="1:9" ht="17.25" thickBot="1" x14ac:dyDescent="0.35">
      <c r="A169" s="138"/>
      <c r="B169" s="188"/>
      <c r="C169" s="139"/>
      <c r="D169" s="139"/>
      <c r="E169" s="139"/>
      <c r="F169" s="139"/>
      <c r="G169" s="139"/>
      <c r="H169" s="139"/>
      <c r="I169" s="140"/>
    </row>
    <row r="171" spans="1:9" ht="17.25" thickBot="1" x14ac:dyDescent="0.35"/>
    <row r="172" spans="1:9" ht="73.5" customHeight="1" x14ac:dyDescent="0.3">
      <c r="A172" s="58"/>
      <c r="B172" s="172"/>
      <c r="C172" s="59"/>
      <c r="D172" s="59"/>
      <c r="E172" s="59"/>
      <c r="F172" s="59"/>
      <c r="G172" s="59"/>
      <c r="H172" s="59"/>
      <c r="I172" s="60"/>
    </row>
    <row r="173" spans="1:9" ht="25.5" customHeight="1" x14ac:dyDescent="0.3">
      <c r="A173" s="61"/>
      <c r="B173" s="173"/>
      <c r="I173" s="63"/>
    </row>
    <row r="174" spans="1:9" x14ac:dyDescent="0.3">
      <c r="A174" s="61"/>
      <c r="B174" s="174" t="s">
        <v>387</v>
      </c>
      <c r="F174" s="278" t="s">
        <v>388</v>
      </c>
      <c r="G174" s="281">
        <f t="shared" ref="G174" si="52">$G$62</f>
        <v>0</v>
      </c>
      <c r="H174" s="282"/>
      <c r="I174" s="64" t="s">
        <v>386</v>
      </c>
    </row>
    <row r="175" spans="1:9" ht="41.45" customHeight="1" x14ac:dyDescent="0.3">
      <c r="A175" s="61"/>
      <c r="F175" s="279"/>
      <c r="G175" s="283"/>
      <c r="H175" s="284"/>
      <c r="I175" s="65">
        <f>+$I$4</f>
        <v>45699</v>
      </c>
    </row>
    <row r="176" spans="1:9" ht="31.5" customHeight="1" x14ac:dyDescent="0.3">
      <c r="A176" s="61"/>
      <c r="B176" s="276">
        <f>RESUMEN!B9</f>
        <v>0</v>
      </c>
      <c r="G176" s="66" t="s">
        <v>390</v>
      </c>
      <c r="H176" s="141" t="s">
        <v>397</v>
      </c>
      <c r="I176" s="63"/>
    </row>
    <row r="177" spans="1:9" ht="31.5" customHeight="1" x14ac:dyDescent="0.3">
      <c r="A177" s="68" t="s">
        <v>72</v>
      </c>
      <c r="B177" s="277"/>
      <c r="I177" s="63"/>
    </row>
    <row r="178" spans="1:9" ht="14.25" x14ac:dyDescent="0.2">
      <c r="A178" s="98" t="s">
        <v>2</v>
      </c>
      <c r="B178" s="192" t="s">
        <v>1</v>
      </c>
      <c r="C178" s="98" t="s">
        <v>22</v>
      </c>
      <c r="D178" s="98" t="s">
        <v>71</v>
      </c>
      <c r="E178" s="98" t="s">
        <v>139</v>
      </c>
      <c r="F178" s="98" t="s">
        <v>384</v>
      </c>
      <c r="G178" s="98" t="s">
        <v>136</v>
      </c>
      <c r="H178" s="98" t="s">
        <v>137</v>
      </c>
      <c r="I178" s="98" t="s">
        <v>140</v>
      </c>
    </row>
    <row r="179" spans="1:9" x14ac:dyDescent="0.3">
      <c r="A179" s="87" t="s">
        <v>45</v>
      </c>
      <c r="B179" s="190" t="str">
        <f>IF(A179="","",(IF(VLOOKUP(A179,PROHEQ,2,FALSE)="","",VLOOKUP(A179,PROHEQ,2,FALSE))))</f>
        <v>Herramienta menor</v>
      </c>
      <c r="C179" s="81" t="str">
        <f t="shared" ref="C179:C185" si="53">IF(A179="","",(IF(VLOOKUP(A179,PROHEQ,3,FALSE)="","",VLOOKUP(A179,PROHEQ,3,FALSE))))</f>
        <v>DIA</v>
      </c>
      <c r="D179" s="82">
        <f t="shared" ref="D179:D185" si="54">IF(A179="","",VLOOKUP(A179,PROHEQ,14,FALSE))</f>
        <v>0</v>
      </c>
      <c r="E179" s="83" t="str">
        <f t="shared" ref="E179:E185" si="55">IF(A179="","",IF((VLOOKUP(A179,PROHEQ,15,FALSE))="","",VLOOKUP(A179,PROHEQ,15,FALSE)))</f>
        <v/>
      </c>
      <c r="F179" s="82">
        <v>0</v>
      </c>
      <c r="G179" s="84">
        <f t="shared" ref="G179:G185" si="56">IF(A179="","",VLOOKUP(A179,PROHEQ,6,FALSE))</f>
        <v>140100</v>
      </c>
      <c r="H179" s="107">
        <v>0.05</v>
      </c>
      <c r="I179" s="86">
        <f t="shared" ref="I179:I185" si="57">IF(H179="","",IF(G179="","",G179*H179))</f>
        <v>7005</v>
      </c>
    </row>
    <row r="180" spans="1:9" x14ac:dyDescent="0.3">
      <c r="A180" s="80"/>
      <c r="B180" s="190" t="str">
        <f>IF(A180="","",(IF(VLOOKUP(A180,PROHEQ,2,FALSE)="","",VLOOKUP(A180,PROHEQ,2,FALSE))))</f>
        <v/>
      </c>
      <c r="C180" s="81" t="str">
        <f t="shared" si="53"/>
        <v/>
      </c>
      <c r="D180" s="82" t="str">
        <f t="shared" si="54"/>
        <v/>
      </c>
      <c r="E180" s="83" t="str">
        <f t="shared" si="55"/>
        <v/>
      </c>
      <c r="F180" s="82" t="str">
        <f t="shared" ref="F180:F185" si="58">IF(A180="","",VLOOKUP(A180,PROHEQ,7,FALSE))</f>
        <v/>
      </c>
      <c r="G180" s="84" t="str">
        <f t="shared" si="56"/>
        <v/>
      </c>
      <c r="H180" s="107"/>
      <c r="I180" s="86" t="str">
        <f t="shared" si="57"/>
        <v/>
      </c>
    </row>
    <row r="181" spans="1:9" x14ac:dyDescent="0.3">
      <c r="A181" s="80"/>
      <c r="B181" s="190" t="str">
        <f>IF(A181="","",(IF(VLOOKUP(A181,PROHEQ,2,FALSE)="","",VLOOKUP(A181,PROHEQ,2,FALSE))))</f>
        <v/>
      </c>
      <c r="C181" s="81" t="str">
        <f t="shared" si="53"/>
        <v/>
      </c>
      <c r="D181" s="82" t="str">
        <f t="shared" si="54"/>
        <v/>
      </c>
      <c r="E181" s="83" t="str">
        <f t="shared" si="55"/>
        <v/>
      </c>
      <c r="F181" s="82" t="str">
        <f t="shared" si="58"/>
        <v/>
      </c>
      <c r="G181" s="84" t="str">
        <f t="shared" si="56"/>
        <v/>
      </c>
      <c r="H181" s="107"/>
      <c r="I181" s="86" t="str">
        <f t="shared" si="57"/>
        <v/>
      </c>
    </row>
    <row r="182" spans="1:9" x14ac:dyDescent="0.3">
      <c r="A182" s="80" t="str">
        <f t="shared" ref="A182:A185" si="59">IF(B182="","",VLOOKUP(B182,HEQ,2,FALSE))</f>
        <v/>
      </c>
      <c r="B182" s="181"/>
      <c r="C182" s="81" t="str">
        <f t="shared" si="53"/>
        <v/>
      </c>
      <c r="D182" s="82" t="str">
        <f t="shared" si="54"/>
        <v/>
      </c>
      <c r="E182" s="83" t="str">
        <f t="shared" si="55"/>
        <v/>
      </c>
      <c r="F182" s="82" t="str">
        <f t="shared" si="58"/>
        <v/>
      </c>
      <c r="G182" s="84" t="str">
        <f t="shared" si="56"/>
        <v/>
      </c>
      <c r="H182" s="107"/>
      <c r="I182" s="86" t="str">
        <f t="shared" si="57"/>
        <v/>
      </c>
    </row>
    <row r="183" spans="1:9" x14ac:dyDescent="0.3">
      <c r="A183" s="80" t="str">
        <f t="shared" si="59"/>
        <v/>
      </c>
      <c r="B183" s="181"/>
      <c r="C183" s="81" t="str">
        <f t="shared" si="53"/>
        <v/>
      </c>
      <c r="D183" s="82" t="str">
        <f t="shared" si="54"/>
        <v/>
      </c>
      <c r="E183" s="83" t="str">
        <f t="shared" si="55"/>
        <v/>
      </c>
      <c r="F183" s="82" t="str">
        <f t="shared" si="58"/>
        <v/>
      </c>
      <c r="G183" s="84" t="str">
        <f t="shared" si="56"/>
        <v/>
      </c>
      <c r="H183" s="107"/>
      <c r="I183" s="86" t="str">
        <f t="shared" si="57"/>
        <v/>
      </c>
    </row>
    <row r="184" spans="1:9" x14ac:dyDescent="0.3">
      <c r="A184" s="80" t="str">
        <f t="shared" si="59"/>
        <v/>
      </c>
      <c r="B184" s="181"/>
      <c r="C184" s="81" t="str">
        <f t="shared" si="53"/>
        <v/>
      </c>
      <c r="D184" s="82" t="str">
        <f t="shared" si="54"/>
        <v/>
      </c>
      <c r="E184" s="83" t="str">
        <f t="shared" si="55"/>
        <v/>
      </c>
      <c r="F184" s="82" t="str">
        <f t="shared" si="58"/>
        <v/>
      </c>
      <c r="G184" s="84" t="str">
        <f t="shared" si="56"/>
        <v/>
      </c>
      <c r="H184" s="107"/>
      <c r="I184" s="86" t="str">
        <f t="shared" si="57"/>
        <v/>
      </c>
    </row>
    <row r="185" spans="1:9" x14ac:dyDescent="0.3">
      <c r="A185" s="150" t="str">
        <f t="shared" si="59"/>
        <v/>
      </c>
      <c r="B185" s="182"/>
      <c r="C185" s="148" t="str">
        <f t="shared" si="53"/>
        <v/>
      </c>
      <c r="D185" s="90" t="str">
        <f t="shared" si="54"/>
        <v/>
      </c>
      <c r="E185" s="89" t="str">
        <f t="shared" si="55"/>
        <v/>
      </c>
      <c r="F185" s="90" t="str">
        <f t="shared" si="58"/>
        <v/>
      </c>
      <c r="G185" s="91" t="str">
        <f t="shared" si="56"/>
        <v/>
      </c>
      <c r="H185" s="111"/>
      <c r="I185" s="93" t="str">
        <f t="shared" si="57"/>
        <v/>
      </c>
    </row>
    <row r="186" spans="1:9" x14ac:dyDescent="0.3">
      <c r="A186" s="61"/>
      <c r="H186" s="94" t="s">
        <v>135</v>
      </c>
      <c r="I186" s="93">
        <f>SUM(I179:I185)</f>
        <v>7005</v>
      </c>
    </row>
    <row r="187" spans="1:9" x14ac:dyDescent="0.3">
      <c r="A187" s="61"/>
      <c r="I187" s="63"/>
    </row>
    <row r="188" spans="1:9" x14ac:dyDescent="0.3">
      <c r="A188" s="69" t="s">
        <v>0</v>
      </c>
      <c r="I188" s="63"/>
    </row>
    <row r="189" spans="1:9" ht="14.25" x14ac:dyDescent="0.2">
      <c r="A189" s="69" t="s">
        <v>2</v>
      </c>
      <c r="B189" s="176" t="s">
        <v>1</v>
      </c>
      <c r="C189" s="70" t="s">
        <v>22</v>
      </c>
      <c r="D189" s="96" t="s">
        <v>139</v>
      </c>
      <c r="E189" s="97"/>
      <c r="F189" s="98" t="s">
        <v>384</v>
      </c>
      <c r="G189" s="98" t="s">
        <v>136</v>
      </c>
      <c r="H189" s="98" t="s">
        <v>137</v>
      </c>
      <c r="I189" s="72" t="s">
        <v>140</v>
      </c>
    </row>
    <row r="190" spans="1:9" x14ac:dyDescent="0.3">
      <c r="A190" s="142" t="s">
        <v>17</v>
      </c>
      <c r="B190" s="180" t="str">
        <f t="shared" ref="B190:B202" si="60">IF(A190="","",(IF(VLOOKUP(A190,PROMAT,2,FALSE)="","",VLOOKUP(A190,PROMAT,2,FALSE))))</f>
        <v>TOMA CORRIENTES DOBLES</v>
      </c>
      <c r="C190" s="74" t="str">
        <f t="shared" ref="C190:C207" si="61">IF(A190="","",(IF(VLOOKUP(A190,PROMAT,3,FALSE)="","",VLOOKUP(A190,PROMAT,3,FALSE))))</f>
        <v>UND</v>
      </c>
      <c r="D190" s="100" t="e">
        <f t="shared" ref="D190:D207" si="62">IF(A190="","",IF((VLOOKUP(A190,PROMAT,15,FALSE))="","",VLOOKUP(A190,PROMAT,15,FALSE)))</f>
        <v>#REF!</v>
      </c>
      <c r="E190" s="101"/>
      <c r="F190" s="83">
        <f t="shared" ref="F190:F207" si="63">IF(A190="","",(H190*(VLOOKUP(A190,PROMAT,7,FALSE))))</f>
        <v>0</v>
      </c>
      <c r="G190" s="102" t="str">
        <f t="shared" ref="G190:G207" si="64">IF(A190="","",VLOOKUP(A190,PROMAT,6,FALSE))</f>
        <v/>
      </c>
      <c r="H190" s="103">
        <v>1</v>
      </c>
      <c r="I190" s="79" t="str">
        <f>IF(H190="","",IF(G190="","",G190*H190))</f>
        <v/>
      </c>
    </row>
    <row r="191" spans="1:9" x14ac:dyDescent="0.3">
      <c r="A191" s="142" t="s">
        <v>21</v>
      </c>
      <c r="B191" s="190" t="str">
        <f t="shared" si="60"/>
        <v>CABLE N° -10</v>
      </c>
      <c r="C191" s="81" t="str">
        <f t="shared" si="61"/>
        <v>UND</v>
      </c>
      <c r="D191" s="104" t="e">
        <f t="shared" si="62"/>
        <v>#REF!</v>
      </c>
      <c r="E191" s="105"/>
      <c r="F191" s="83">
        <f t="shared" si="63"/>
        <v>0</v>
      </c>
      <c r="G191" s="106" t="str">
        <f t="shared" si="64"/>
        <v/>
      </c>
      <c r="H191" s="107">
        <v>45</v>
      </c>
      <c r="I191" s="86" t="str">
        <f t="shared" ref="I191:I207" si="65">IF(H191="","",IF(G191="","",G191*H191))</f>
        <v/>
      </c>
    </row>
    <row r="192" spans="1:9" x14ac:dyDescent="0.3">
      <c r="A192" s="142"/>
      <c r="B192" s="190" t="str">
        <f t="shared" si="60"/>
        <v/>
      </c>
      <c r="C192" s="81" t="str">
        <f t="shared" si="61"/>
        <v/>
      </c>
      <c r="D192" s="104" t="str">
        <f t="shared" si="62"/>
        <v/>
      </c>
      <c r="E192" s="105"/>
      <c r="F192" s="83" t="str">
        <f t="shared" si="63"/>
        <v/>
      </c>
      <c r="G192" s="106" t="str">
        <f t="shared" si="64"/>
        <v/>
      </c>
      <c r="H192" s="107"/>
      <c r="I192" s="86" t="str">
        <f t="shared" si="65"/>
        <v/>
      </c>
    </row>
    <row r="193" spans="1:9" x14ac:dyDescent="0.3">
      <c r="A193" s="142"/>
      <c r="B193" s="190" t="str">
        <f t="shared" si="60"/>
        <v/>
      </c>
      <c r="C193" s="81" t="str">
        <f t="shared" si="61"/>
        <v/>
      </c>
      <c r="D193" s="104" t="str">
        <f t="shared" si="62"/>
        <v/>
      </c>
      <c r="E193" s="105"/>
      <c r="F193" s="83" t="str">
        <f t="shared" si="63"/>
        <v/>
      </c>
      <c r="G193" s="106" t="str">
        <f t="shared" si="64"/>
        <v/>
      </c>
      <c r="H193" s="107"/>
      <c r="I193" s="86" t="str">
        <f t="shared" si="65"/>
        <v/>
      </c>
    </row>
    <row r="194" spans="1:9" x14ac:dyDescent="0.3">
      <c r="A194" s="142"/>
      <c r="B194" s="190" t="str">
        <f t="shared" si="60"/>
        <v/>
      </c>
      <c r="C194" s="81" t="str">
        <f t="shared" si="61"/>
        <v/>
      </c>
      <c r="D194" s="104" t="str">
        <f t="shared" si="62"/>
        <v/>
      </c>
      <c r="E194" s="105"/>
      <c r="F194" s="83" t="str">
        <f t="shared" si="63"/>
        <v/>
      </c>
      <c r="G194" s="106" t="str">
        <f t="shared" si="64"/>
        <v/>
      </c>
      <c r="H194" s="107"/>
      <c r="I194" s="86" t="str">
        <f t="shared" si="65"/>
        <v/>
      </c>
    </row>
    <row r="195" spans="1:9" x14ac:dyDescent="0.3">
      <c r="A195" s="142"/>
      <c r="B195" s="190" t="str">
        <f t="shared" si="60"/>
        <v/>
      </c>
      <c r="C195" s="81" t="str">
        <f t="shared" si="61"/>
        <v/>
      </c>
      <c r="D195" s="104" t="str">
        <f t="shared" si="62"/>
        <v/>
      </c>
      <c r="E195" s="105"/>
      <c r="F195" s="83" t="str">
        <f t="shared" si="63"/>
        <v/>
      </c>
      <c r="G195" s="106" t="str">
        <f t="shared" si="64"/>
        <v/>
      </c>
      <c r="H195" s="107"/>
      <c r="I195" s="86" t="str">
        <f t="shared" si="65"/>
        <v/>
      </c>
    </row>
    <row r="196" spans="1:9" x14ac:dyDescent="0.3">
      <c r="A196" s="142"/>
      <c r="B196" s="190" t="str">
        <f t="shared" si="60"/>
        <v/>
      </c>
      <c r="C196" s="81" t="str">
        <f t="shared" si="61"/>
        <v/>
      </c>
      <c r="D196" s="104" t="str">
        <f t="shared" si="62"/>
        <v/>
      </c>
      <c r="E196" s="105"/>
      <c r="F196" s="83" t="str">
        <f t="shared" si="63"/>
        <v/>
      </c>
      <c r="G196" s="106" t="str">
        <f t="shared" si="64"/>
        <v/>
      </c>
      <c r="H196" s="107"/>
      <c r="I196" s="86" t="str">
        <f t="shared" si="65"/>
        <v/>
      </c>
    </row>
    <row r="197" spans="1:9" x14ac:dyDescent="0.3">
      <c r="A197" s="142"/>
      <c r="B197" s="190" t="str">
        <f t="shared" si="60"/>
        <v/>
      </c>
      <c r="C197" s="81" t="str">
        <f t="shared" si="61"/>
        <v/>
      </c>
      <c r="D197" s="104" t="str">
        <f t="shared" si="62"/>
        <v/>
      </c>
      <c r="E197" s="105"/>
      <c r="F197" s="83" t="str">
        <f t="shared" si="63"/>
        <v/>
      </c>
      <c r="G197" s="106" t="str">
        <f t="shared" si="64"/>
        <v/>
      </c>
      <c r="H197" s="107"/>
      <c r="I197" s="86" t="str">
        <f t="shared" si="65"/>
        <v/>
      </c>
    </row>
    <row r="198" spans="1:9" x14ac:dyDescent="0.3">
      <c r="A198" s="142"/>
      <c r="B198" s="190" t="str">
        <f t="shared" si="60"/>
        <v/>
      </c>
      <c r="C198" s="81" t="str">
        <f t="shared" si="61"/>
        <v/>
      </c>
      <c r="D198" s="104" t="str">
        <f t="shared" si="62"/>
        <v/>
      </c>
      <c r="E198" s="105"/>
      <c r="F198" s="83" t="str">
        <f t="shared" si="63"/>
        <v/>
      </c>
      <c r="G198" s="106" t="str">
        <f t="shared" si="64"/>
        <v/>
      </c>
      <c r="H198" s="107"/>
      <c r="I198" s="86" t="str">
        <f t="shared" si="65"/>
        <v/>
      </c>
    </row>
    <row r="199" spans="1:9" x14ac:dyDescent="0.3">
      <c r="A199" s="142"/>
      <c r="B199" s="190" t="str">
        <f t="shared" si="60"/>
        <v/>
      </c>
      <c r="C199" s="81" t="str">
        <f t="shared" si="61"/>
        <v/>
      </c>
      <c r="D199" s="104" t="str">
        <f t="shared" si="62"/>
        <v/>
      </c>
      <c r="E199" s="105"/>
      <c r="F199" s="83" t="str">
        <f t="shared" si="63"/>
        <v/>
      </c>
      <c r="G199" s="106" t="str">
        <f t="shared" si="64"/>
        <v/>
      </c>
      <c r="H199" s="107"/>
      <c r="I199" s="86" t="str">
        <f t="shared" si="65"/>
        <v/>
      </c>
    </row>
    <row r="200" spans="1:9" x14ac:dyDescent="0.3">
      <c r="A200" s="142"/>
      <c r="B200" s="190" t="str">
        <f t="shared" si="60"/>
        <v/>
      </c>
      <c r="C200" s="81" t="str">
        <f t="shared" si="61"/>
        <v/>
      </c>
      <c r="D200" s="104" t="str">
        <f t="shared" si="62"/>
        <v/>
      </c>
      <c r="E200" s="105"/>
      <c r="F200" s="83" t="str">
        <f t="shared" si="63"/>
        <v/>
      </c>
      <c r="G200" s="106" t="str">
        <f t="shared" si="64"/>
        <v/>
      </c>
      <c r="H200" s="107"/>
      <c r="I200" s="86" t="str">
        <f t="shared" si="65"/>
        <v/>
      </c>
    </row>
    <row r="201" spans="1:9" x14ac:dyDescent="0.3">
      <c r="A201" s="142"/>
      <c r="B201" s="190" t="str">
        <f t="shared" si="60"/>
        <v/>
      </c>
      <c r="C201" s="81" t="str">
        <f t="shared" si="61"/>
        <v/>
      </c>
      <c r="D201" s="104" t="str">
        <f t="shared" si="62"/>
        <v/>
      </c>
      <c r="E201" s="105"/>
      <c r="F201" s="83" t="str">
        <f t="shared" si="63"/>
        <v/>
      </c>
      <c r="G201" s="106" t="str">
        <f t="shared" si="64"/>
        <v/>
      </c>
      <c r="H201" s="107"/>
      <c r="I201" s="86" t="str">
        <f t="shared" si="65"/>
        <v/>
      </c>
    </row>
    <row r="202" spans="1:9" x14ac:dyDescent="0.3">
      <c r="A202" s="142"/>
      <c r="B202" s="190" t="str">
        <f t="shared" si="60"/>
        <v/>
      </c>
      <c r="C202" s="81" t="str">
        <f t="shared" si="61"/>
        <v/>
      </c>
      <c r="D202" s="104" t="str">
        <f t="shared" si="62"/>
        <v/>
      </c>
      <c r="E202" s="105"/>
      <c r="F202" s="83" t="str">
        <f t="shared" si="63"/>
        <v/>
      </c>
      <c r="G202" s="106" t="str">
        <f t="shared" si="64"/>
        <v/>
      </c>
      <c r="H202" s="107"/>
      <c r="I202" s="86" t="str">
        <f t="shared" si="65"/>
        <v/>
      </c>
    </row>
    <row r="203" spans="1:9" x14ac:dyDescent="0.3">
      <c r="A203" s="80"/>
      <c r="B203" s="181"/>
      <c r="C203" s="81" t="str">
        <f t="shared" si="61"/>
        <v/>
      </c>
      <c r="D203" s="104" t="str">
        <f t="shared" si="62"/>
        <v/>
      </c>
      <c r="E203" s="105"/>
      <c r="F203" s="83" t="str">
        <f t="shared" si="63"/>
        <v/>
      </c>
      <c r="G203" s="106" t="str">
        <f t="shared" si="64"/>
        <v/>
      </c>
      <c r="H203" s="107"/>
      <c r="I203" s="86" t="str">
        <f t="shared" si="65"/>
        <v/>
      </c>
    </row>
    <row r="204" spans="1:9" x14ac:dyDescent="0.3">
      <c r="A204" s="80" t="str">
        <f t="shared" ref="A204:A207" si="66">IF(B204="","",VLOOKUP(B204,MAT,2,FALSE))</f>
        <v/>
      </c>
      <c r="B204" s="181"/>
      <c r="C204" s="81" t="str">
        <f t="shared" si="61"/>
        <v/>
      </c>
      <c r="D204" s="104" t="str">
        <f t="shared" si="62"/>
        <v/>
      </c>
      <c r="E204" s="105"/>
      <c r="F204" s="83" t="str">
        <f t="shared" si="63"/>
        <v/>
      </c>
      <c r="G204" s="106" t="str">
        <f t="shared" si="64"/>
        <v/>
      </c>
      <c r="H204" s="107"/>
      <c r="I204" s="86" t="str">
        <f t="shared" si="65"/>
        <v/>
      </c>
    </row>
    <row r="205" spans="1:9" x14ac:dyDescent="0.3">
      <c r="A205" s="80" t="str">
        <f t="shared" si="66"/>
        <v/>
      </c>
      <c r="B205" s="181"/>
      <c r="C205" s="81" t="str">
        <f t="shared" si="61"/>
        <v/>
      </c>
      <c r="D205" s="104" t="str">
        <f t="shared" si="62"/>
        <v/>
      </c>
      <c r="E205" s="105"/>
      <c r="F205" s="83" t="str">
        <f t="shared" si="63"/>
        <v/>
      </c>
      <c r="G205" s="106" t="str">
        <f t="shared" si="64"/>
        <v/>
      </c>
      <c r="H205" s="107"/>
      <c r="I205" s="86" t="str">
        <f t="shared" si="65"/>
        <v/>
      </c>
    </row>
    <row r="206" spans="1:9" x14ac:dyDescent="0.3">
      <c r="A206" s="80" t="str">
        <f t="shared" si="66"/>
        <v/>
      </c>
      <c r="B206" s="181"/>
      <c r="C206" s="81" t="str">
        <f t="shared" si="61"/>
        <v/>
      </c>
      <c r="D206" s="104" t="str">
        <f t="shared" si="62"/>
        <v/>
      </c>
      <c r="E206" s="105"/>
      <c r="F206" s="83" t="str">
        <f t="shared" si="63"/>
        <v/>
      </c>
      <c r="G206" s="106" t="str">
        <f t="shared" si="64"/>
        <v/>
      </c>
      <c r="H206" s="107"/>
      <c r="I206" s="86" t="str">
        <f t="shared" si="65"/>
        <v/>
      </c>
    </row>
    <row r="207" spans="1:9" x14ac:dyDescent="0.3">
      <c r="A207" s="150" t="str">
        <f t="shared" si="66"/>
        <v/>
      </c>
      <c r="B207" s="182"/>
      <c r="C207" s="148" t="str">
        <f t="shared" si="61"/>
        <v/>
      </c>
      <c r="D207" s="108" t="str">
        <f t="shared" si="62"/>
        <v/>
      </c>
      <c r="E207" s="109"/>
      <c r="F207" s="89" t="str">
        <f t="shared" si="63"/>
        <v/>
      </c>
      <c r="G207" s="110" t="str">
        <f t="shared" si="64"/>
        <v/>
      </c>
      <c r="H207" s="111"/>
      <c r="I207" s="93" t="str">
        <f t="shared" si="65"/>
        <v/>
      </c>
    </row>
    <row r="208" spans="1:9" x14ac:dyDescent="0.3">
      <c r="A208" s="61"/>
      <c r="H208" s="112" t="s">
        <v>135</v>
      </c>
      <c r="I208" s="113">
        <f>SUM(I190:I207)</f>
        <v>0</v>
      </c>
    </row>
    <row r="209" spans="1:9" x14ac:dyDescent="0.3">
      <c r="A209" s="61"/>
      <c r="I209" s="63"/>
    </row>
    <row r="210" spans="1:9" x14ac:dyDescent="0.3">
      <c r="A210" s="61"/>
      <c r="I210" s="63"/>
    </row>
    <row r="211" spans="1:9" x14ac:dyDescent="0.3">
      <c r="A211" s="95" t="s">
        <v>385</v>
      </c>
      <c r="I211" s="63"/>
    </row>
    <row r="212" spans="1:9" ht="14.25" x14ac:dyDescent="0.2">
      <c r="A212" s="69" t="s">
        <v>2</v>
      </c>
      <c r="B212" s="176" t="s">
        <v>373</v>
      </c>
      <c r="C212" s="70" t="s">
        <v>22</v>
      </c>
      <c r="D212" s="98"/>
      <c r="E212" s="98"/>
      <c r="F212" s="71" t="s">
        <v>383</v>
      </c>
      <c r="G212" s="70" t="s">
        <v>136</v>
      </c>
      <c r="H212" s="98" t="s">
        <v>137</v>
      </c>
      <c r="I212" s="72" t="s">
        <v>140</v>
      </c>
    </row>
    <row r="213" spans="1:9" x14ac:dyDescent="0.3">
      <c r="A213" s="80" t="s">
        <v>343</v>
      </c>
      <c r="B213" s="180" t="str">
        <f>IF(A213="","",(IF(VLOOKUP(A213,TODOMAOB,2,FALSE)="","",VLOOKUP(A213,TODOMAOB,2,FALSE))))</f>
        <v>Jefe Operativo</v>
      </c>
      <c r="C213" s="74" t="str">
        <f t="shared" ref="C213:C217" si="67">IF(A213="","",(IF(VLOOKUP(A213,TODOMAOB,3,FALSE)="","",VLOOKUP(A213,TODOMAOB,3,FALSE))))</f>
        <v>DIA</v>
      </c>
      <c r="D213" s="115"/>
      <c r="E213" s="116"/>
      <c r="F213" s="117">
        <v>0.44</v>
      </c>
      <c r="G213" s="118">
        <f>IF(A213="","",VLOOKUP(A213,TODOMAOB,13,FALSE))</f>
        <v>201544.56789005999</v>
      </c>
      <c r="H213" s="124">
        <v>0.15</v>
      </c>
      <c r="I213" s="79">
        <f>+H213*G213</f>
        <v>30231.685183508998</v>
      </c>
    </row>
    <row r="214" spans="1:9" x14ac:dyDescent="0.3">
      <c r="A214" s="80" t="s">
        <v>342</v>
      </c>
      <c r="B214" s="190" t="str">
        <f>IF(A214="","",(IF(VLOOKUP(A214,TODOMAOB,2,FALSE)="","",VLOOKUP(A214,TODOMAOB,2,FALSE))))</f>
        <v>Auxiliar</v>
      </c>
      <c r="C214" s="81" t="str">
        <f t="shared" si="67"/>
        <v>DIA</v>
      </c>
      <c r="D214" s="121"/>
      <c r="F214" s="122"/>
      <c r="G214" s="123">
        <f>IF(A214="","",VLOOKUP(A214,TODOMAOB,13,FALSE))</f>
        <v>113174.3280604</v>
      </c>
      <c r="H214" s="124">
        <v>0.15</v>
      </c>
      <c r="I214" s="79">
        <f>+H214*G214</f>
        <v>16976.14920906</v>
      </c>
    </row>
    <row r="215" spans="1:9" x14ac:dyDescent="0.3">
      <c r="A215" s="80" t="s">
        <v>340</v>
      </c>
      <c r="B215" s="190" t="str">
        <f>IF(A215="","",(IF(VLOOKUP(A215,TODOMAOB,2,FALSE)="","",VLOOKUP(A215,TODOMAOB,2,FALSE))))</f>
        <v>Ingeniero</v>
      </c>
      <c r="C215" s="81" t="str">
        <f t="shared" si="67"/>
        <v>DIA</v>
      </c>
      <c r="D215" s="121"/>
      <c r="F215" s="122"/>
      <c r="G215" s="123">
        <f>IF(A215="","",VLOOKUP(A215,TODOMAOB,13,FALSE))</f>
        <v>277110.03457564284</v>
      </c>
      <c r="H215" s="124">
        <v>0.1</v>
      </c>
      <c r="I215" s="79">
        <f>+H215*G215</f>
        <v>27711.003457564286</v>
      </c>
    </row>
    <row r="216" spans="1:9" x14ac:dyDescent="0.3">
      <c r="A216" s="146" t="str">
        <f t="shared" ref="A216:A217" si="68">IF(B216="","",VLOOKUP(B216,MAOB,2,FALSE))</f>
        <v/>
      </c>
      <c r="B216" s="181"/>
      <c r="C216" s="81" t="str">
        <f t="shared" si="67"/>
        <v/>
      </c>
      <c r="D216" s="121"/>
      <c r="F216" s="122"/>
      <c r="G216" s="123" t="str">
        <f>IF(A216="","",VLOOKUP(A216,TODOMAOB,13,FALSE))</f>
        <v/>
      </c>
      <c r="H216" s="124"/>
      <c r="I216" s="86" t="str">
        <f>IF(H216="","",IF(G216="","",IF(F216="","",F216*G216*H216)))</f>
        <v/>
      </c>
    </row>
    <row r="217" spans="1:9" x14ac:dyDescent="0.3">
      <c r="A217" s="147" t="str">
        <f t="shared" si="68"/>
        <v/>
      </c>
      <c r="B217" s="182"/>
      <c r="C217" s="148" t="str">
        <f t="shared" si="67"/>
        <v/>
      </c>
      <c r="D217" s="126"/>
      <c r="E217" s="127"/>
      <c r="F217" s="128"/>
      <c r="G217" s="129" t="str">
        <f>IF(A217="","",VLOOKUP(A217,TODOMAOB,13,FALSE))</f>
        <v/>
      </c>
      <c r="H217" s="130"/>
      <c r="I217" s="93" t="str">
        <f>IF(H217="","",IF(G217="","",IF(F217="","",F217*G217*H217)))</f>
        <v/>
      </c>
    </row>
    <row r="218" spans="1:9" x14ac:dyDescent="0.3">
      <c r="A218" s="131"/>
      <c r="B218" s="186"/>
      <c r="H218" s="98" t="s">
        <v>135</v>
      </c>
      <c r="I218" s="93">
        <f>SUM(I213:I217)</f>
        <v>74918.837850133277</v>
      </c>
    </row>
    <row r="219" spans="1:9" x14ac:dyDescent="0.3">
      <c r="A219" s="61"/>
      <c r="G219" s="132"/>
      <c r="I219" s="63"/>
    </row>
    <row r="220" spans="1:9" x14ac:dyDescent="0.3">
      <c r="A220" s="133" t="str">
        <f>$A$114</f>
        <v>ELABORÓ:</v>
      </c>
      <c r="B220" s="187" t="str">
        <f>$B$114</f>
        <v>______________________________________________</v>
      </c>
      <c r="C220" s="134" t="str">
        <f>$C$114</f>
        <v>C.C.</v>
      </c>
      <c r="D220" s="134" t="e">
        <f>#REF!</f>
        <v>#REF!</v>
      </c>
      <c r="E220" s="134" t="e">
        <f>#REF!</f>
        <v>#REF!</v>
      </c>
      <c r="F220" s="135">
        <f>$F$114</f>
        <v>1006768839</v>
      </c>
      <c r="H220" s="98" t="s">
        <v>374</v>
      </c>
      <c r="I220" s="136">
        <f>+I218+I208+I186</f>
        <v>81923.837850133277</v>
      </c>
    </row>
    <row r="221" spans="1:9" x14ac:dyDescent="0.3">
      <c r="A221" s="149" t="str">
        <f>$A$115</f>
        <v>Kenneth Fabian Morales Diaz</v>
      </c>
      <c r="B221" s="191"/>
      <c r="C221" s="134" t="str">
        <f>$C$115</f>
        <v>M.P.</v>
      </c>
      <c r="D221" s="62" t="e">
        <f>#REF!</f>
        <v>#REF!</v>
      </c>
      <c r="E221" s="62" t="e">
        <f>#REF!</f>
        <v>#REF!</v>
      </c>
      <c r="F221" s="137" t="str">
        <f>$F$115</f>
        <v>CN205-174082</v>
      </c>
      <c r="I221" s="63"/>
    </row>
    <row r="222" spans="1:9" ht="17.25" thickBot="1" x14ac:dyDescent="0.35">
      <c r="A222" s="138"/>
      <c r="B222" s="188"/>
      <c r="C222" s="139"/>
      <c r="D222" s="139"/>
      <c r="E222" s="139"/>
      <c r="F222" s="139"/>
      <c r="G222" s="139"/>
      <c r="H222" s="139"/>
      <c r="I222" s="140"/>
    </row>
    <row r="224" spans="1:9" ht="17.25" thickBot="1" x14ac:dyDescent="0.35"/>
    <row r="225" spans="1:9" ht="60" customHeight="1" x14ac:dyDescent="0.3">
      <c r="A225" s="58"/>
      <c r="B225" s="172"/>
      <c r="C225" s="59"/>
      <c r="D225" s="59"/>
      <c r="E225" s="59"/>
      <c r="F225" s="59"/>
      <c r="G225" s="59"/>
      <c r="H225" s="59"/>
      <c r="I225" s="60"/>
    </row>
    <row r="226" spans="1:9" ht="27" customHeight="1" x14ac:dyDescent="0.3">
      <c r="A226" s="61"/>
      <c r="B226" s="173"/>
      <c r="I226" s="63"/>
    </row>
    <row r="227" spans="1:9" x14ac:dyDescent="0.3">
      <c r="A227" s="61"/>
      <c r="B227" s="174" t="s">
        <v>387</v>
      </c>
      <c r="F227" s="278" t="s">
        <v>388</v>
      </c>
      <c r="G227" s="281">
        <f t="shared" ref="G227" si="69">$G$62</f>
        <v>0</v>
      </c>
      <c r="H227" s="282"/>
      <c r="I227" s="64" t="s">
        <v>386</v>
      </c>
    </row>
    <row r="228" spans="1:9" ht="45.6" customHeight="1" x14ac:dyDescent="0.3">
      <c r="A228" s="61"/>
      <c r="F228" s="279"/>
      <c r="G228" s="283"/>
      <c r="H228" s="284"/>
      <c r="I228" s="65">
        <f>+$I$4</f>
        <v>45699</v>
      </c>
    </row>
    <row r="229" spans="1:9" ht="27.75" customHeight="1" x14ac:dyDescent="0.3">
      <c r="A229" s="61"/>
      <c r="B229" s="276">
        <f>RESUMEN!B10</f>
        <v>0</v>
      </c>
      <c r="G229" s="66" t="s">
        <v>390</v>
      </c>
      <c r="H229" s="141" t="s">
        <v>401</v>
      </c>
      <c r="I229" s="63"/>
    </row>
    <row r="230" spans="1:9" ht="27.75" customHeight="1" x14ac:dyDescent="0.3">
      <c r="A230" s="68" t="s">
        <v>72</v>
      </c>
      <c r="B230" s="277"/>
      <c r="I230" s="63"/>
    </row>
    <row r="231" spans="1:9" ht="14.25" x14ac:dyDescent="0.2">
      <c r="A231" s="69" t="s">
        <v>2</v>
      </c>
      <c r="B231" s="192" t="s">
        <v>1</v>
      </c>
      <c r="C231" s="98" t="s">
        <v>22</v>
      </c>
      <c r="D231" s="71" t="s">
        <v>71</v>
      </c>
      <c r="E231" s="70" t="s">
        <v>139</v>
      </c>
      <c r="F231" s="98" t="s">
        <v>384</v>
      </c>
      <c r="G231" s="98" t="s">
        <v>136</v>
      </c>
      <c r="H231" s="98" t="s">
        <v>137</v>
      </c>
      <c r="I231" s="143" t="s">
        <v>140</v>
      </c>
    </row>
    <row r="232" spans="1:9" x14ac:dyDescent="0.3">
      <c r="A232" s="87" t="s">
        <v>45</v>
      </c>
      <c r="B232" s="190" t="str">
        <f>IF(A232="","",(IF(VLOOKUP(A232,PROHEQ,2,FALSE)="","",VLOOKUP(A232,PROHEQ,2,FALSE))))</f>
        <v>Herramienta menor</v>
      </c>
      <c r="C232" s="83" t="str">
        <f t="shared" ref="C232:C238" si="70">IF(A232="","",(IF(VLOOKUP(A232,PROHEQ,3,FALSE)="","",VLOOKUP(A232,PROHEQ,3,FALSE))))</f>
        <v>DIA</v>
      </c>
      <c r="D232" s="75">
        <f t="shared" ref="D232:D238" si="71">IF(A232="","",VLOOKUP(A232,PROHEQ,14,FALSE))</f>
        <v>0</v>
      </c>
      <c r="E232" s="76" t="str">
        <f t="shared" ref="E232:E238" si="72">IF(A232="","",IF((VLOOKUP(A232,PROHEQ,15,FALSE))="","",VLOOKUP(A232,PROHEQ,15,FALSE)))</f>
        <v/>
      </c>
      <c r="F232" s="82">
        <f t="shared" ref="F232:F238" si="73">IF(A232="","",VLOOKUP(A232,PROHEQ,7,FALSE))</f>
        <v>0</v>
      </c>
      <c r="G232" s="151">
        <f t="shared" ref="G232:G238" si="74">IF(A232="","",VLOOKUP(A232,PROHEQ,6,FALSE))</f>
        <v>140100</v>
      </c>
      <c r="H232" s="107">
        <v>0.05</v>
      </c>
      <c r="I232" s="144">
        <f t="shared" ref="I232:I238" si="75">IF(H232="","",IF(G232="","",G232*H232))</f>
        <v>7005</v>
      </c>
    </row>
    <row r="233" spans="1:9" x14ac:dyDescent="0.3">
      <c r="A233" s="153"/>
      <c r="B233" s="190" t="str">
        <f>IF(A233="","",(IF(VLOOKUP(A233,PROHEQ,2,FALSE)="","",VLOOKUP(A233,PROHEQ,2,FALSE))))</f>
        <v/>
      </c>
      <c r="C233" s="83" t="str">
        <f t="shared" si="70"/>
        <v/>
      </c>
      <c r="D233" s="82" t="str">
        <f t="shared" si="71"/>
        <v/>
      </c>
      <c r="E233" s="83" t="str">
        <f t="shared" si="72"/>
        <v/>
      </c>
      <c r="F233" s="82" t="str">
        <f t="shared" si="73"/>
        <v/>
      </c>
      <c r="G233" s="151" t="str">
        <f t="shared" si="74"/>
        <v/>
      </c>
      <c r="H233" s="152"/>
      <c r="I233" s="144" t="str">
        <f t="shared" si="75"/>
        <v/>
      </c>
    </row>
    <row r="234" spans="1:9" x14ac:dyDescent="0.3">
      <c r="A234" s="153"/>
      <c r="B234" s="190" t="str">
        <f>IF(A234="","",(IF(VLOOKUP(A234,PROHEQ,2,FALSE)="","",VLOOKUP(A234,PROHEQ,2,FALSE))))</f>
        <v/>
      </c>
      <c r="C234" s="83" t="str">
        <f t="shared" si="70"/>
        <v/>
      </c>
      <c r="D234" s="82" t="str">
        <f t="shared" si="71"/>
        <v/>
      </c>
      <c r="E234" s="83" t="str">
        <f t="shared" si="72"/>
        <v/>
      </c>
      <c r="F234" s="82" t="str">
        <f t="shared" si="73"/>
        <v/>
      </c>
      <c r="G234" s="151" t="str">
        <f t="shared" si="74"/>
        <v/>
      </c>
      <c r="H234" s="152"/>
      <c r="I234" s="144" t="str">
        <f t="shared" si="75"/>
        <v/>
      </c>
    </row>
    <row r="235" spans="1:9" x14ac:dyDescent="0.3">
      <c r="A235" s="87"/>
      <c r="B235" s="190" t="str">
        <f>IF(A235="","",(IF(VLOOKUP(A235,PROHEQ,2,FALSE)="","",VLOOKUP(A235,PROHEQ,2,FALSE))))</f>
        <v/>
      </c>
      <c r="C235" s="83" t="str">
        <f t="shared" si="70"/>
        <v/>
      </c>
      <c r="D235" s="82" t="str">
        <f t="shared" si="71"/>
        <v/>
      </c>
      <c r="E235" s="83" t="str">
        <f t="shared" si="72"/>
        <v/>
      </c>
      <c r="F235" s="82" t="str">
        <f t="shared" si="73"/>
        <v/>
      </c>
      <c r="G235" s="151" t="str">
        <f t="shared" si="74"/>
        <v/>
      </c>
      <c r="H235" s="152"/>
      <c r="I235" s="144" t="str">
        <f t="shared" si="75"/>
        <v/>
      </c>
    </row>
    <row r="236" spans="1:9" x14ac:dyDescent="0.3">
      <c r="A236" s="87"/>
      <c r="B236" s="190" t="str">
        <f>IF(A236="","",(IF(VLOOKUP(A236,PROHEQ,2,FALSE)="","",VLOOKUP(A236,PROHEQ,2,FALSE))))</f>
        <v/>
      </c>
      <c r="C236" s="83" t="str">
        <f t="shared" si="70"/>
        <v/>
      </c>
      <c r="D236" s="82" t="str">
        <f t="shared" si="71"/>
        <v/>
      </c>
      <c r="E236" s="83" t="str">
        <f t="shared" si="72"/>
        <v/>
      </c>
      <c r="F236" s="82" t="str">
        <f t="shared" si="73"/>
        <v/>
      </c>
      <c r="G236" s="151" t="str">
        <f t="shared" si="74"/>
        <v/>
      </c>
      <c r="H236" s="107"/>
      <c r="I236" s="144" t="str">
        <f t="shared" si="75"/>
        <v/>
      </c>
    </row>
    <row r="237" spans="1:9" x14ac:dyDescent="0.3">
      <c r="A237" s="87" t="str">
        <f t="shared" ref="A237:A238" si="76">IF(B237="","",VLOOKUP(B237,HEQ,2,FALSE))</f>
        <v/>
      </c>
      <c r="B237" s="181"/>
      <c r="C237" s="83" t="str">
        <f t="shared" si="70"/>
        <v/>
      </c>
      <c r="D237" s="82" t="str">
        <f t="shared" si="71"/>
        <v/>
      </c>
      <c r="E237" s="83" t="str">
        <f t="shared" si="72"/>
        <v/>
      </c>
      <c r="F237" s="82" t="str">
        <f t="shared" si="73"/>
        <v/>
      </c>
      <c r="G237" s="151" t="str">
        <f t="shared" si="74"/>
        <v/>
      </c>
      <c r="H237" s="107"/>
      <c r="I237" s="144" t="str">
        <f t="shared" si="75"/>
        <v/>
      </c>
    </row>
    <row r="238" spans="1:9" x14ac:dyDescent="0.3">
      <c r="A238" s="88" t="str">
        <f t="shared" si="76"/>
        <v/>
      </c>
      <c r="B238" s="182"/>
      <c r="C238" s="89" t="str">
        <f t="shared" si="70"/>
        <v/>
      </c>
      <c r="D238" s="90" t="str">
        <f t="shared" si="71"/>
        <v/>
      </c>
      <c r="E238" s="89" t="str">
        <f t="shared" si="72"/>
        <v/>
      </c>
      <c r="F238" s="90" t="str">
        <f t="shared" si="73"/>
        <v/>
      </c>
      <c r="G238" s="154" t="str">
        <f t="shared" si="74"/>
        <v/>
      </c>
      <c r="H238" s="111"/>
      <c r="I238" s="145" t="str">
        <f t="shared" si="75"/>
        <v/>
      </c>
    </row>
    <row r="239" spans="1:9" x14ac:dyDescent="0.3">
      <c r="A239" s="61"/>
      <c r="H239" s="94" t="s">
        <v>135</v>
      </c>
      <c r="I239" s="93">
        <f>SUM(I232:I238)</f>
        <v>7005</v>
      </c>
    </row>
    <row r="240" spans="1:9" x14ac:dyDescent="0.3">
      <c r="A240" s="61"/>
      <c r="I240" s="63"/>
    </row>
    <row r="241" spans="1:9" x14ac:dyDescent="0.3">
      <c r="A241" s="69" t="s">
        <v>0</v>
      </c>
      <c r="I241" s="63"/>
    </row>
    <row r="242" spans="1:9" ht="14.25" x14ac:dyDescent="0.2">
      <c r="A242" s="69" t="s">
        <v>2</v>
      </c>
      <c r="B242" s="192" t="s">
        <v>1</v>
      </c>
      <c r="C242" s="70" t="s">
        <v>22</v>
      </c>
      <c r="D242" s="96" t="s">
        <v>139</v>
      </c>
      <c r="E242" s="97"/>
      <c r="F242" s="98" t="s">
        <v>384</v>
      </c>
      <c r="G242" s="98" t="s">
        <v>136</v>
      </c>
      <c r="H242" s="98" t="s">
        <v>137</v>
      </c>
      <c r="I242" s="72" t="s">
        <v>140</v>
      </c>
    </row>
    <row r="243" spans="1:9" x14ac:dyDescent="0.3">
      <c r="A243" s="99" t="s">
        <v>19</v>
      </c>
      <c r="B243" s="190" t="str">
        <f t="shared" ref="B243:B259" si="77">IF(A243="","",(IF(VLOOKUP(A243,PROMAT,2,FALSE)="","",VLOOKUP(A243,PROMAT,2,FALSE))))</f>
        <v xml:space="preserve">ROSETAS </v>
      </c>
      <c r="C243" s="76" t="str">
        <f t="shared" ref="C243:C260" si="78">IF(A243="","",(IF(VLOOKUP(A243,PROMAT,3,FALSE)="","",VLOOKUP(A243,PROMAT,3,FALSE))))</f>
        <v>UND</v>
      </c>
      <c r="D243" s="100" t="e">
        <f t="shared" ref="D243:D260" si="79">IF(A243="","",IF((VLOOKUP(A243,PROMAT,15,FALSE))="","",VLOOKUP(A243,PROMAT,15,FALSE)))</f>
        <v>#REF!</v>
      </c>
      <c r="E243" s="101"/>
      <c r="F243" s="83">
        <f t="shared" ref="F243:F260" si="80">IF(A243="","",(H243*(VLOOKUP(A243,PROMAT,7,FALSE))))</f>
        <v>0</v>
      </c>
      <c r="G243" s="102" t="str">
        <f>IF(A243="","",VLOOKUP(A243,PROMAT,6,FALSE))</f>
        <v/>
      </c>
      <c r="H243" s="155">
        <v>1</v>
      </c>
      <c r="I243" s="79" t="str">
        <f>IF(H243="","",IF(G243="","",G243*H243))</f>
        <v/>
      </c>
    </row>
    <row r="244" spans="1:9" x14ac:dyDescent="0.3">
      <c r="A244" s="156" t="s">
        <v>18</v>
      </c>
      <c r="B244" s="190" t="str">
        <f t="shared" si="77"/>
        <v>BOMBILLO DE 24W</v>
      </c>
      <c r="C244" s="83" t="str">
        <f t="shared" si="78"/>
        <v>UND</v>
      </c>
      <c r="D244" s="104" t="e">
        <f t="shared" si="79"/>
        <v>#REF!</v>
      </c>
      <c r="E244" s="105"/>
      <c r="F244" s="83">
        <f t="shared" si="80"/>
        <v>0</v>
      </c>
      <c r="G244" s="106" t="str">
        <f>IF(A244="","",VLOOKUP(A244,PROMAT,6,FALSE))</f>
        <v/>
      </c>
      <c r="H244" s="152">
        <v>1</v>
      </c>
      <c r="I244" s="86" t="str">
        <f t="shared" ref="I244:I260" si="81">IF(H244="","",IF(G244="","",G244*H244))</f>
        <v/>
      </c>
    </row>
    <row r="245" spans="1:9" x14ac:dyDescent="0.3">
      <c r="A245" s="142" t="s">
        <v>20</v>
      </c>
      <c r="B245" s="190" t="str">
        <f t="shared" si="77"/>
        <v xml:space="preserve">CABLE  N° -12 </v>
      </c>
      <c r="C245" s="83" t="str">
        <f t="shared" si="78"/>
        <v>UND</v>
      </c>
      <c r="D245" s="104" t="e">
        <f t="shared" si="79"/>
        <v>#REF!</v>
      </c>
      <c r="E245" s="105"/>
      <c r="F245" s="83">
        <f t="shared" si="80"/>
        <v>0</v>
      </c>
      <c r="G245" s="106" t="str">
        <f>IF(A245="","",VLOOKUP(A245,PROMAT,6,FALSE))</f>
        <v/>
      </c>
      <c r="H245" s="169">
        <v>8.5714285714285712</v>
      </c>
      <c r="I245" s="86" t="str">
        <f t="shared" si="81"/>
        <v/>
      </c>
    </row>
    <row r="246" spans="1:9" x14ac:dyDescent="0.3">
      <c r="A246" s="156"/>
      <c r="B246" s="190" t="str">
        <f t="shared" si="77"/>
        <v/>
      </c>
      <c r="C246" s="83" t="str">
        <f t="shared" si="78"/>
        <v/>
      </c>
      <c r="D246" s="104" t="str">
        <f t="shared" si="79"/>
        <v/>
      </c>
      <c r="E246" s="105"/>
      <c r="F246" s="83" t="str">
        <f t="shared" si="80"/>
        <v/>
      </c>
      <c r="G246" s="106" t="str">
        <f t="shared" ref="G246:G260" si="82">IF(A246="","",VLOOKUP(A246,PROMAT,6,FALSE))</f>
        <v/>
      </c>
      <c r="H246" s="152"/>
      <c r="I246" s="86" t="str">
        <f t="shared" si="81"/>
        <v/>
      </c>
    </row>
    <row r="247" spans="1:9" x14ac:dyDescent="0.3">
      <c r="A247" s="156"/>
      <c r="B247" s="190" t="str">
        <f t="shared" si="77"/>
        <v/>
      </c>
      <c r="C247" s="83" t="str">
        <f t="shared" si="78"/>
        <v/>
      </c>
      <c r="D247" s="104" t="str">
        <f t="shared" si="79"/>
        <v/>
      </c>
      <c r="E247" s="105"/>
      <c r="F247" s="83" t="str">
        <f t="shared" si="80"/>
        <v/>
      </c>
      <c r="G247" s="106" t="str">
        <f t="shared" si="82"/>
        <v/>
      </c>
      <c r="H247" s="152"/>
      <c r="I247" s="86" t="str">
        <f t="shared" si="81"/>
        <v/>
      </c>
    </row>
    <row r="248" spans="1:9" x14ac:dyDescent="0.3">
      <c r="A248" s="156"/>
      <c r="B248" s="190" t="str">
        <f t="shared" si="77"/>
        <v/>
      </c>
      <c r="C248" s="83" t="str">
        <f t="shared" si="78"/>
        <v/>
      </c>
      <c r="D248" s="104" t="str">
        <f t="shared" si="79"/>
        <v/>
      </c>
      <c r="E248" s="105"/>
      <c r="F248" s="83" t="str">
        <f t="shared" si="80"/>
        <v/>
      </c>
      <c r="G248" s="106" t="str">
        <f t="shared" si="82"/>
        <v/>
      </c>
      <c r="H248" s="152"/>
      <c r="I248" s="86" t="str">
        <f t="shared" si="81"/>
        <v/>
      </c>
    </row>
    <row r="249" spans="1:9" x14ac:dyDescent="0.3">
      <c r="A249" s="156"/>
      <c r="B249" s="190" t="str">
        <f t="shared" si="77"/>
        <v/>
      </c>
      <c r="C249" s="83" t="str">
        <f t="shared" si="78"/>
        <v/>
      </c>
      <c r="D249" s="104" t="str">
        <f t="shared" si="79"/>
        <v/>
      </c>
      <c r="E249" s="105"/>
      <c r="F249" s="83" t="str">
        <f t="shared" si="80"/>
        <v/>
      </c>
      <c r="G249" s="106" t="str">
        <f t="shared" si="82"/>
        <v/>
      </c>
      <c r="H249" s="152"/>
      <c r="I249" s="86" t="str">
        <f t="shared" si="81"/>
        <v/>
      </c>
    </row>
    <row r="250" spans="1:9" ht="15" customHeight="1" x14ac:dyDescent="0.3">
      <c r="A250" s="156"/>
      <c r="B250" s="190" t="str">
        <f t="shared" si="77"/>
        <v/>
      </c>
      <c r="C250" s="83" t="str">
        <f t="shared" si="78"/>
        <v/>
      </c>
      <c r="D250" s="104" t="str">
        <f t="shared" si="79"/>
        <v/>
      </c>
      <c r="E250" s="105"/>
      <c r="F250" s="83" t="str">
        <f t="shared" si="80"/>
        <v/>
      </c>
      <c r="G250" s="106" t="str">
        <f t="shared" si="82"/>
        <v/>
      </c>
      <c r="H250" s="152"/>
      <c r="I250" s="86" t="str">
        <f t="shared" si="81"/>
        <v/>
      </c>
    </row>
    <row r="251" spans="1:9" x14ac:dyDescent="0.3">
      <c r="A251" s="156"/>
      <c r="B251" s="190" t="str">
        <f t="shared" si="77"/>
        <v/>
      </c>
      <c r="C251" s="83" t="str">
        <f t="shared" si="78"/>
        <v/>
      </c>
      <c r="D251" s="104" t="str">
        <f t="shared" si="79"/>
        <v/>
      </c>
      <c r="E251" s="105"/>
      <c r="F251" s="83" t="str">
        <f t="shared" si="80"/>
        <v/>
      </c>
      <c r="G251" s="106" t="str">
        <f t="shared" si="82"/>
        <v/>
      </c>
      <c r="H251" s="152"/>
      <c r="I251" s="86" t="str">
        <f t="shared" si="81"/>
        <v/>
      </c>
    </row>
    <row r="252" spans="1:9" x14ac:dyDescent="0.3">
      <c r="A252" s="157"/>
      <c r="B252" s="190" t="str">
        <f t="shared" si="77"/>
        <v/>
      </c>
      <c r="C252" s="83" t="str">
        <f t="shared" si="78"/>
        <v/>
      </c>
      <c r="D252" s="104" t="str">
        <f t="shared" si="79"/>
        <v/>
      </c>
      <c r="E252" s="105"/>
      <c r="F252" s="83" t="str">
        <f t="shared" si="80"/>
        <v/>
      </c>
      <c r="G252" s="106" t="str">
        <f t="shared" si="82"/>
        <v/>
      </c>
      <c r="H252" s="152"/>
      <c r="I252" s="86" t="str">
        <f t="shared" si="81"/>
        <v/>
      </c>
    </row>
    <row r="253" spans="1:9" x14ac:dyDescent="0.3">
      <c r="A253" s="157"/>
      <c r="B253" s="190" t="str">
        <f t="shared" si="77"/>
        <v/>
      </c>
      <c r="C253" s="83" t="str">
        <f t="shared" si="78"/>
        <v/>
      </c>
      <c r="D253" s="104" t="str">
        <f t="shared" si="79"/>
        <v/>
      </c>
      <c r="E253" s="105"/>
      <c r="F253" s="83" t="str">
        <f t="shared" si="80"/>
        <v/>
      </c>
      <c r="G253" s="106" t="str">
        <f t="shared" si="82"/>
        <v/>
      </c>
      <c r="H253" s="152"/>
      <c r="I253" s="86" t="str">
        <f t="shared" si="81"/>
        <v/>
      </c>
    </row>
    <row r="254" spans="1:9" x14ac:dyDescent="0.3">
      <c r="A254" s="157"/>
      <c r="B254" s="190" t="str">
        <f t="shared" si="77"/>
        <v/>
      </c>
      <c r="C254" s="83" t="str">
        <f t="shared" si="78"/>
        <v/>
      </c>
      <c r="D254" s="104" t="str">
        <f t="shared" si="79"/>
        <v/>
      </c>
      <c r="E254" s="105"/>
      <c r="F254" s="83" t="str">
        <f t="shared" si="80"/>
        <v/>
      </c>
      <c r="G254" s="106" t="str">
        <f t="shared" si="82"/>
        <v/>
      </c>
      <c r="H254" s="152"/>
      <c r="I254" s="86" t="str">
        <f t="shared" si="81"/>
        <v/>
      </c>
    </row>
    <row r="255" spans="1:9" x14ac:dyDescent="0.3">
      <c r="A255" s="157"/>
      <c r="B255" s="190" t="str">
        <f t="shared" si="77"/>
        <v/>
      </c>
      <c r="C255" s="83" t="str">
        <f t="shared" si="78"/>
        <v/>
      </c>
      <c r="D255" s="104" t="str">
        <f t="shared" si="79"/>
        <v/>
      </c>
      <c r="E255" s="105"/>
      <c r="F255" s="83" t="str">
        <f t="shared" si="80"/>
        <v/>
      </c>
      <c r="G255" s="106" t="str">
        <f t="shared" si="82"/>
        <v/>
      </c>
      <c r="H255" s="152"/>
      <c r="I255" s="86" t="str">
        <f t="shared" si="81"/>
        <v/>
      </c>
    </row>
    <row r="256" spans="1:9" x14ac:dyDescent="0.3">
      <c r="A256" s="157"/>
      <c r="B256" s="190" t="str">
        <f t="shared" si="77"/>
        <v/>
      </c>
      <c r="C256" s="83" t="str">
        <f t="shared" si="78"/>
        <v/>
      </c>
      <c r="D256" s="104" t="str">
        <f t="shared" si="79"/>
        <v/>
      </c>
      <c r="E256" s="105"/>
      <c r="F256" s="83" t="str">
        <f t="shared" si="80"/>
        <v/>
      </c>
      <c r="G256" s="106" t="str">
        <f t="shared" si="82"/>
        <v/>
      </c>
      <c r="H256" s="152"/>
      <c r="I256" s="86" t="str">
        <f t="shared" si="81"/>
        <v/>
      </c>
    </row>
    <row r="257" spans="1:9" x14ac:dyDescent="0.3">
      <c r="A257" s="156"/>
      <c r="B257" s="190" t="str">
        <f t="shared" si="77"/>
        <v/>
      </c>
      <c r="C257" s="83" t="str">
        <f t="shared" si="78"/>
        <v/>
      </c>
      <c r="D257" s="104" t="str">
        <f t="shared" si="79"/>
        <v/>
      </c>
      <c r="E257" s="105"/>
      <c r="F257" s="83" t="str">
        <f t="shared" si="80"/>
        <v/>
      </c>
      <c r="G257" s="106" t="str">
        <f t="shared" si="82"/>
        <v/>
      </c>
      <c r="H257" s="107"/>
      <c r="I257" s="86" t="str">
        <f t="shared" si="81"/>
        <v/>
      </c>
    </row>
    <row r="258" spans="1:9" x14ac:dyDescent="0.3">
      <c r="A258" s="156"/>
      <c r="B258" s="190" t="str">
        <f t="shared" si="77"/>
        <v/>
      </c>
      <c r="C258" s="83" t="str">
        <f t="shared" si="78"/>
        <v/>
      </c>
      <c r="D258" s="104" t="str">
        <f t="shared" si="79"/>
        <v/>
      </c>
      <c r="E258" s="105"/>
      <c r="F258" s="83" t="str">
        <f t="shared" si="80"/>
        <v/>
      </c>
      <c r="G258" s="106" t="str">
        <f t="shared" si="82"/>
        <v/>
      </c>
      <c r="H258" s="107"/>
      <c r="I258" s="86" t="str">
        <f t="shared" si="81"/>
        <v/>
      </c>
    </row>
    <row r="259" spans="1:9" x14ac:dyDescent="0.3">
      <c r="A259" s="156"/>
      <c r="B259" s="190" t="str">
        <f t="shared" si="77"/>
        <v/>
      </c>
      <c r="C259" s="83" t="str">
        <f t="shared" si="78"/>
        <v/>
      </c>
      <c r="D259" s="104" t="str">
        <f t="shared" si="79"/>
        <v/>
      </c>
      <c r="E259" s="105"/>
      <c r="F259" s="83" t="str">
        <f t="shared" si="80"/>
        <v/>
      </c>
      <c r="G259" s="106" t="str">
        <f t="shared" si="82"/>
        <v/>
      </c>
      <c r="H259" s="107"/>
      <c r="I259" s="86" t="str">
        <f t="shared" si="81"/>
        <v/>
      </c>
    </row>
    <row r="260" spans="1:9" x14ac:dyDescent="0.3">
      <c r="A260" s="88" t="str">
        <f t="shared" ref="A260" si="83">IF(B260="","",VLOOKUP(B260,MAT,2,FALSE))</f>
        <v/>
      </c>
      <c r="B260" s="182"/>
      <c r="C260" s="89" t="str">
        <f t="shared" si="78"/>
        <v/>
      </c>
      <c r="D260" s="108" t="str">
        <f t="shared" si="79"/>
        <v/>
      </c>
      <c r="E260" s="109"/>
      <c r="F260" s="89" t="str">
        <f t="shared" si="80"/>
        <v/>
      </c>
      <c r="G260" s="110" t="str">
        <f t="shared" si="82"/>
        <v/>
      </c>
      <c r="H260" s="111"/>
      <c r="I260" s="93" t="str">
        <f t="shared" si="81"/>
        <v/>
      </c>
    </row>
    <row r="261" spans="1:9" x14ac:dyDescent="0.3">
      <c r="A261" s="61"/>
      <c r="H261" s="112" t="s">
        <v>135</v>
      </c>
      <c r="I261" s="113">
        <f>SUM(I243:I260)</f>
        <v>0</v>
      </c>
    </row>
    <row r="262" spans="1:9" x14ac:dyDescent="0.3">
      <c r="A262" s="61"/>
      <c r="I262" s="63"/>
    </row>
    <row r="263" spans="1:9" x14ac:dyDescent="0.3">
      <c r="A263" s="61"/>
      <c r="I263" s="63"/>
    </row>
    <row r="264" spans="1:9" x14ac:dyDescent="0.3">
      <c r="A264" s="95" t="s">
        <v>385</v>
      </c>
      <c r="I264" s="63"/>
    </row>
    <row r="265" spans="1:9" ht="14.25" x14ac:dyDescent="0.2">
      <c r="A265" s="162" t="s">
        <v>2</v>
      </c>
      <c r="B265" s="189" t="s">
        <v>373</v>
      </c>
      <c r="C265" s="162" t="s">
        <v>22</v>
      </c>
      <c r="D265" s="162"/>
      <c r="E265" s="162"/>
      <c r="F265" s="162" t="s">
        <v>383</v>
      </c>
      <c r="G265" s="162" t="s">
        <v>136</v>
      </c>
      <c r="H265" s="162" t="s">
        <v>137</v>
      </c>
      <c r="I265" s="162" t="s">
        <v>140</v>
      </c>
    </row>
    <row r="266" spans="1:9" x14ac:dyDescent="0.3">
      <c r="A266" s="80" t="s">
        <v>343</v>
      </c>
      <c r="B266" s="193" t="str">
        <f>IF(A266="","",(IF(VLOOKUP(A266,TODOMAOB,2,FALSE)="","",VLOOKUP(A266,TODOMAOB,2,FALSE))))</f>
        <v>Jefe Operativo</v>
      </c>
      <c r="C266" s="83" t="str">
        <f t="shared" ref="C266:C269" si="84">IF(A266="","",(IF(VLOOKUP(A266,TODOMAOB,3,FALSE)="","",VLOOKUP(A266,TODOMAOB,3,FALSE))))</f>
        <v>DIA</v>
      </c>
      <c r="D266" s="121"/>
      <c r="F266" s="158">
        <v>0.35</v>
      </c>
      <c r="G266" s="123">
        <f t="shared" ref="G266:G269" si="85">IF(A266="","",VLOOKUP(A266,TODOMAOB,13,FALSE))</f>
        <v>201544.56789005999</v>
      </c>
      <c r="H266" s="124">
        <v>0.15</v>
      </c>
      <c r="I266" s="86">
        <f>+H266*G266</f>
        <v>30231.685183508998</v>
      </c>
    </row>
    <row r="267" spans="1:9" x14ac:dyDescent="0.3">
      <c r="A267" s="80" t="s">
        <v>342</v>
      </c>
      <c r="B267" s="193" t="str">
        <f>IF(A267="","",(IF(VLOOKUP(A267,TODOMAOB,2,FALSE)="","",VLOOKUP(A267,TODOMAOB,2,FALSE))))</f>
        <v>Auxiliar</v>
      </c>
      <c r="C267" s="83" t="str">
        <f t="shared" si="84"/>
        <v>DIA</v>
      </c>
      <c r="D267" s="121"/>
      <c r="F267" s="122"/>
      <c r="G267" s="123">
        <f t="shared" si="85"/>
        <v>113174.3280604</v>
      </c>
      <c r="H267" s="124">
        <v>0.15</v>
      </c>
      <c r="I267" s="86">
        <f>+H267*G267</f>
        <v>16976.14920906</v>
      </c>
    </row>
    <row r="268" spans="1:9" x14ac:dyDescent="0.3">
      <c r="A268" s="120" t="s">
        <v>340</v>
      </c>
      <c r="C268" s="83" t="str">
        <f t="shared" si="84"/>
        <v>DIA</v>
      </c>
      <c r="D268" s="121"/>
      <c r="F268" s="122"/>
      <c r="G268" s="123">
        <f t="shared" si="85"/>
        <v>277110.03457564284</v>
      </c>
      <c r="H268" s="124">
        <v>0.1</v>
      </c>
      <c r="I268" s="86">
        <f>+H268*G268</f>
        <v>27711.003457564286</v>
      </c>
    </row>
    <row r="269" spans="1:9" x14ac:dyDescent="0.3">
      <c r="A269" s="125" t="str">
        <f t="shared" ref="A269" si="86">IF(B269="","",VLOOKUP(B269,MAOB,2,FALSE))</f>
        <v/>
      </c>
      <c r="B269" s="185"/>
      <c r="C269" s="89" t="str">
        <f t="shared" si="84"/>
        <v/>
      </c>
      <c r="D269" s="126"/>
      <c r="E269" s="127"/>
      <c r="F269" s="128"/>
      <c r="G269" s="129" t="str">
        <f t="shared" si="85"/>
        <v/>
      </c>
      <c r="H269" s="130"/>
      <c r="I269" s="93" t="str">
        <f t="shared" ref="I269" si="87">IF(H269="","",IF(G269="","",IF(F269="","",F269*G269*H269)))</f>
        <v/>
      </c>
    </row>
    <row r="270" spans="1:9" x14ac:dyDescent="0.3">
      <c r="A270" s="131"/>
      <c r="B270" s="186"/>
      <c r="H270" s="98" t="s">
        <v>135</v>
      </c>
      <c r="I270" s="93">
        <f>SUM(I266:I269)</f>
        <v>74918.837850133277</v>
      </c>
    </row>
    <row r="271" spans="1:9" x14ac:dyDescent="0.3">
      <c r="A271" s="61"/>
      <c r="G271" s="132"/>
      <c r="I271" s="63"/>
    </row>
    <row r="272" spans="1:9" x14ac:dyDescent="0.3">
      <c r="A272" s="133" t="str">
        <f>$A$114</f>
        <v>ELABORÓ:</v>
      </c>
      <c r="B272" s="187" t="str">
        <f>$B$114</f>
        <v>______________________________________________</v>
      </c>
      <c r="C272" s="134" t="str">
        <f>$C$114</f>
        <v>C.C.</v>
      </c>
      <c r="D272" s="134" t="e">
        <f>#REF!</f>
        <v>#REF!</v>
      </c>
      <c r="E272" s="134" t="e">
        <f>#REF!</f>
        <v>#REF!</v>
      </c>
      <c r="F272" s="135">
        <f>$F$114</f>
        <v>1006768839</v>
      </c>
      <c r="H272" s="98" t="s">
        <v>374</v>
      </c>
      <c r="I272" s="136">
        <f>+I270+I261+I239</f>
        <v>81923.837850133277</v>
      </c>
    </row>
    <row r="273" spans="1:9" x14ac:dyDescent="0.3">
      <c r="A273" s="149" t="str">
        <f>$A$115</f>
        <v>Kenneth Fabian Morales Diaz</v>
      </c>
      <c r="B273" s="191"/>
      <c r="C273" s="134" t="str">
        <f>$C$115</f>
        <v>M.P.</v>
      </c>
      <c r="D273" s="62" t="e">
        <f>#REF!</f>
        <v>#REF!</v>
      </c>
      <c r="E273" s="62" t="e">
        <f>#REF!</f>
        <v>#REF!</v>
      </c>
      <c r="F273" s="137" t="str">
        <f>$F$115</f>
        <v>CN205-174082</v>
      </c>
      <c r="I273" s="63"/>
    </row>
    <row r="274" spans="1:9" ht="17.25" thickBot="1" x14ac:dyDescent="0.35">
      <c r="A274" s="138"/>
      <c r="B274" s="188"/>
      <c r="C274" s="139"/>
      <c r="D274" s="139"/>
      <c r="E274" s="139"/>
      <c r="F274" s="139"/>
      <c r="G274" s="139"/>
      <c r="H274" s="139"/>
      <c r="I274" s="140"/>
    </row>
  </sheetData>
  <sortState xmlns:xlrd2="http://schemas.microsoft.com/office/spreadsheetml/2017/richdata2" ref="A20:A29">
    <sortCondition ref="A20:A29"/>
  </sortState>
  <dataConsolidate>
    <dataRefs count="1">
      <dataRef ref="D7:F7" sheet="APU"/>
    </dataRefs>
  </dataConsolidate>
  <mergeCells count="17">
    <mergeCell ref="B229:B230"/>
    <mergeCell ref="B176:B177"/>
    <mergeCell ref="F227:F228"/>
    <mergeCell ref="G227:H228"/>
    <mergeCell ref="B64:B65"/>
    <mergeCell ref="A115:B115"/>
    <mergeCell ref="B123:B124"/>
    <mergeCell ref="G174:H175"/>
    <mergeCell ref="A57:B57"/>
    <mergeCell ref="B5:B6"/>
    <mergeCell ref="F174:F175"/>
    <mergeCell ref="F3:F4"/>
    <mergeCell ref="G3:H4"/>
    <mergeCell ref="G62:H63"/>
    <mergeCell ref="F62:F63"/>
    <mergeCell ref="F121:F122"/>
    <mergeCell ref="G121:H122"/>
  </mergeCells>
  <printOptions horizontalCentered="1"/>
  <pageMargins left="0.78740157480314965" right="0.78740157480314965" top="0.78740157480314965" bottom="0.78740157480314965" header="0.31496062992125984" footer="0.31496062992125984"/>
  <pageSetup scale="49" orientation="portrait" r:id="rId1"/>
  <rowBreaks count="5" manualBreakCount="5">
    <brk id="59" max="8" man="1"/>
    <brk id="117" max="8" man="1"/>
    <brk id="170" max="8" man="1"/>
    <brk id="223" max="8" man="1"/>
    <brk id="275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M2428"/>
  <sheetViews>
    <sheetView zoomScaleNormal="100" workbookViewId="0">
      <pane ySplit="3" topLeftCell="A4" activePane="bottomLeft" state="frozen"/>
      <selection pane="bottomLeft" activeCell="F4" sqref="F4"/>
    </sheetView>
  </sheetViews>
  <sheetFormatPr baseColWidth="10" defaultColWidth="11.42578125" defaultRowHeight="15" x14ac:dyDescent="0.25"/>
  <cols>
    <col min="1" max="1" width="10.140625" style="1" customWidth="1"/>
    <col min="2" max="2" width="66.28515625" style="1" bestFit="1" customWidth="1"/>
    <col min="3" max="3" width="9.42578125" style="1" customWidth="1"/>
    <col min="4" max="4" width="17.28515625" style="1" customWidth="1"/>
    <col min="5" max="5" width="18.42578125" style="1" customWidth="1"/>
    <col min="6" max="6" width="25.7109375" style="55" customWidth="1"/>
    <col min="7" max="7" width="11.42578125" style="55" customWidth="1"/>
    <col min="8" max="8" width="11.5703125" style="55" customWidth="1"/>
    <col min="9" max="9" width="35.140625" style="1" customWidth="1"/>
    <col min="10" max="10" width="62.7109375" style="1" hidden="1" customWidth="1"/>
    <col min="11" max="11" width="11.42578125" style="1" hidden="1" customWidth="1"/>
    <col min="12" max="12" width="24.7109375" style="13" bestFit="1" customWidth="1"/>
    <col min="13" max="13" width="14.7109375" style="1" customWidth="1"/>
    <col min="14" max="16384" width="11.42578125" style="1"/>
  </cols>
  <sheetData>
    <row r="1" spans="1:13" ht="18" customHeight="1" x14ac:dyDescent="0.25">
      <c r="A1" s="285" t="s">
        <v>0</v>
      </c>
      <c r="B1" s="285"/>
      <c r="C1" s="285"/>
      <c r="D1" s="46"/>
      <c r="E1" s="47" t="s">
        <v>33</v>
      </c>
      <c r="F1" s="47" t="s">
        <v>34</v>
      </c>
      <c r="G1" s="47"/>
      <c r="H1" s="53"/>
      <c r="I1"/>
    </row>
    <row r="2" spans="1:13" ht="30" customHeight="1" x14ac:dyDescent="0.25">
      <c r="A2" s="285"/>
      <c r="B2" s="285"/>
      <c r="C2" s="285"/>
      <c r="D2" s="46"/>
      <c r="E2" s="243">
        <v>0</v>
      </c>
      <c r="F2" s="243">
        <v>0.3</v>
      </c>
      <c r="G2" s="243"/>
      <c r="H2" s="53"/>
      <c r="I2"/>
    </row>
    <row r="3" spans="1:13" ht="60" x14ac:dyDescent="0.25">
      <c r="A3" s="47" t="s">
        <v>2</v>
      </c>
      <c r="B3" s="47" t="s">
        <v>1</v>
      </c>
      <c r="C3" s="47" t="s">
        <v>22</v>
      </c>
      <c r="D3" s="47" t="s">
        <v>23</v>
      </c>
      <c r="E3" s="47" t="s">
        <v>24</v>
      </c>
      <c r="F3" s="47" t="s">
        <v>25</v>
      </c>
      <c r="G3" s="163" t="s">
        <v>481</v>
      </c>
      <c r="H3" s="163" t="s">
        <v>482</v>
      </c>
      <c r="I3" s="163" t="s">
        <v>462</v>
      </c>
      <c r="L3" s="166" t="s">
        <v>463</v>
      </c>
      <c r="M3" s="167" t="s">
        <v>464</v>
      </c>
    </row>
    <row r="4" spans="1:13" x14ac:dyDescent="0.25">
      <c r="A4" s="48" t="s">
        <v>3</v>
      </c>
      <c r="B4" s="170" t="s">
        <v>441</v>
      </c>
      <c r="C4" s="49" t="s">
        <v>397</v>
      </c>
      <c r="D4" s="50"/>
      <c r="E4" s="51" t="str">
        <f t="shared" ref="E4:E22" si="0">IF(D4="","",D4*(1+$E$2))</f>
        <v/>
      </c>
      <c r="F4" s="56" t="str">
        <f>IF(E4="","",E4+(E4*$F$2))</f>
        <v/>
      </c>
      <c r="G4" s="56"/>
      <c r="H4" s="54"/>
      <c r="I4" s="164">
        <f t="shared" ref="I4:I22" si="1">+H4*D4</f>
        <v>0</v>
      </c>
      <c r="J4" s="1" t="str">
        <f t="shared" ref="J4:J22" si="2">IF(B4="","",B4)</f>
        <v>CABLE ENCAUCHADO CONCENTRICO 1X6+6  MONOFASICO</v>
      </c>
      <c r="K4" s="1" t="str">
        <f t="shared" ref="K4:K22" si="3">IF(A4="","",A4)</f>
        <v>MT0001</v>
      </c>
      <c r="L4" s="165" t="e">
        <f t="shared" ref="L4:L22" si="4">+H4*F4</f>
        <v>#VALUE!</v>
      </c>
      <c r="M4" s="194" t="e">
        <f>+L4-I4</f>
        <v>#VALUE!</v>
      </c>
    </row>
    <row r="5" spans="1:13" x14ac:dyDescent="0.25">
      <c r="A5" s="48" t="s">
        <v>4</v>
      </c>
      <c r="B5" s="170" t="s">
        <v>442</v>
      </c>
      <c r="C5" s="49" t="s">
        <v>397</v>
      </c>
      <c r="D5" s="50"/>
      <c r="E5" s="51" t="str">
        <f t="shared" si="0"/>
        <v/>
      </c>
      <c r="F5" s="56"/>
      <c r="G5" s="56"/>
      <c r="H5" s="54"/>
      <c r="I5" s="164">
        <f t="shared" si="1"/>
        <v>0</v>
      </c>
      <c r="J5" s="1" t="str">
        <f t="shared" si="2"/>
        <v>CAJA DE CONTADOR MONOFASICO</v>
      </c>
      <c r="K5" s="1" t="str">
        <f t="shared" si="3"/>
        <v>MT0002</v>
      </c>
      <c r="L5" s="165">
        <f t="shared" si="4"/>
        <v>0</v>
      </c>
      <c r="M5" s="194">
        <f t="shared" ref="M5:M23" si="5">+L5-I5</f>
        <v>0</v>
      </c>
    </row>
    <row r="6" spans="1:13" x14ac:dyDescent="0.25">
      <c r="A6" s="48" t="s">
        <v>5</v>
      </c>
      <c r="B6" s="171" t="s">
        <v>443</v>
      </c>
      <c r="C6" s="49" t="s">
        <v>397</v>
      </c>
      <c r="D6" s="50"/>
      <c r="E6" s="51" t="str">
        <f t="shared" si="0"/>
        <v/>
      </c>
      <c r="F6" s="56" t="str">
        <f t="shared" ref="F6:F22" si="6">IF(E6="","",E6+(E6*$F$2))</f>
        <v/>
      </c>
      <c r="G6" s="56"/>
      <c r="H6" s="54"/>
      <c r="I6" s="164">
        <f t="shared" si="1"/>
        <v>0</v>
      </c>
      <c r="J6" s="1" t="str">
        <f t="shared" si="2"/>
        <v>CONTADOR MONOFASICO</v>
      </c>
      <c r="K6" s="1" t="str">
        <f t="shared" si="3"/>
        <v>MT0003</v>
      </c>
      <c r="L6" s="165" t="e">
        <f t="shared" si="4"/>
        <v>#VALUE!</v>
      </c>
      <c r="M6" s="194" t="e">
        <f t="shared" si="5"/>
        <v>#VALUE!</v>
      </c>
    </row>
    <row r="7" spans="1:13" x14ac:dyDescent="0.25">
      <c r="A7" s="48" t="s">
        <v>6</v>
      </c>
      <c r="B7" s="171" t="s">
        <v>444</v>
      </c>
      <c r="C7" s="49" t="s">
        <v>397</v>
      </c>
      <c r="D7" s="50"/>
      <c r="E7" s="51" t="str">
        <f t="shared" si="0"/>
        <v/>
      </c>
      <c r="F7" s="56" t="str">
        <f t="shared" si="6"/>
        <v/>
      </c>
      <c r="G7" s="56"/>
      <c r="H7" s="54"/>
      <c r="I7" s="164">
        <f t="shared" si="1"/>
        <v>0</v>
      </c>
      <c r="J7" s="1" t="str">
        <f t="shared" si="2"/>
        <v>PIN DE CORTE DE 1X40 AMPERIOS</v>
      </c>
      <c r="K7" s="1" t="str">
        <f t="shared" si="3"/>
        <v>MT0004</v>
      </c>
      <c r="L7" s="165" t="e">
        <f t="shared" si="4"/>
        <v>#VALUE!</v>
      </c>
      <c r="M7" s="194" t="e">
        <f t="shared" si="5"/>
        <v>#VALUE!</v>
      </c>
    </row>
    <row r="8" spans="1:13" x14ac:dyDescent="0.25">
      <c r="A8" s="48" t="s">
        <v>7</v>
      </c>
      <c r="B8" s="170" t="s">
        <v>445</v>
      </c>
      <c r="C8" s="49" t="s">
        <v>397</v>
      </c>
      <c r="D8" s="50"/>
      <c r="E8" s="51" t="str">
        <f t="shared" si="0"/>
        <v/>
      </c>
      <c r="F8" s="56" t="str">
        <f t="shared" si="6"/>
        <v/>
      </c>
      <c r="G8" s="56"/>
      <c r="H8" s="54"/>
      <c r="I8" s="164">
        <f t="shared" si="1"/>
        <v>0</v>
      </c>
      <c r="J8" s="1" t="str">
        <f t="shared" si="2"/>
        <v>TUBO EMT DE 3/4¨ x (3m)</v>
      </c>
      <c r="K8" s="1" t="str">
        <f t="shared" si="3"/>
        <v>MT0005</v>
      </c>
      <c r="L8" s="165" t="e">
        <f t="shared" si="4"/>
        <v>#VALUE!</v>
      </c>
      <c r="M8" s="194" t="e">
        <f t="shared" si="5"/>
        <v>#VALUE!</v>
      </c>
    </row>
    <row r="9" spans="1:13" x14ac:dyDescent="0.25">
      <c r="A9" s="48" t="s">
        <v>8</v>
      </c>
      <c r="B9" s="171" t="s">
        <v>446</v>
      </c>
      <c r="C9" s="49" t="s">
        <v>397</v>
      </c>
      <c r="D9" s="50"/>
      <c r="E9" s="51" t="str">
        <f t="shared" si="0"/>
        <v/>
      </c>
      <c r="F9" s="56" t="str">
        <f t="shared" si="6"/>
        <v/>
      </c>
      <c r="G9" s="56"/>
      <c r="H9" s="54"/>
      <c r="I9" s="164">
        <f t="shared" si="1"/>
        <v>0</v>
      </c>
      <c r="J9" s="1" t="str">
        <f t="shared" si="2"/>
        <v>TUBO EMT DE 1/2¨ x (3m)</v>
      </c>
      <c r="K9" s="1" t="str">
        <f t="shared" si="3"/>
        <v>MT0006</v>
      </c>
      <c r="L9" s="165" t="e">
        <f t="shared" si="4"/>
        <v>#VALUE!</v>
      </c>
      <c r="M9" s="194" t="e">
        <f t="shared" si="5"/>
        <v>#VALUE!</v>
      </c>
    </row>
    <row r="10" spans="1:13" x14ac:dyDescent="0.25">
      <c r="A10" s="48" t="s">
        <v>9</v>
      </c>
      <c r="B10" s="170" t="s">
        <v>447</v>
      </c>
      <c r="C10" s="49" t="s">
        <v>397</v>
      </c>
      <c r="D10" s="50"/>
      <c r="E10" s="51" t="str">
        <f t="shared" si="0"/>
        <v/>
      </c>
      <c r="F10" s="56" t="str">
        <f t="shared" si="6"/>
        <v/>
      </c>
      <c r="G10" s="56"/>
      <c r="H10" s="54"/>
      <c r="I10" s="164">
        <f t="shared" si="1"/>
        <v>0</v>
      </c>
      <c r="J10" s="1" t="str">
        <f t="shared" si="2"/>
        <v xml:space="preserve">TERMINALES EMT DE 3/4¨ </v>
      </c>
      <c r="K10" s="1" t="str">
        <f t="shared" si="3"/>
        <v>MT0007</v>
      </c>
      <c r="L10" s="165" t="e">
        <f t="shared" si="4"/>
        <v>#VALUE!</v>
      </c>
      <c r="M10" s="194" t="e">
        <f t="shared" si="5"/>
        <v>#VALUE!</v>
      </c>
    </row>
    <row r="11" spans="1:13" x14ac:dyDescent="0.25">
      <c r="A11" s="48" t="s">
        <v>10</v>
      </c>
      <c r="B11" s="171" t="s">
        <v>448</v>
      </c>
      <c r="C11" s="49" t="s">
        <v>397</v>
      </c>
      <c r="D11" s="50"/>
      <c r="E11" s="51" t="str">
        <f t="shared" si="0"/>
        <v/>
      </c>
      <c r="F11" s="56" t="str">
        <f t="shared" si="6"/>
        <v/>
      </c>
      <c r="G11" s="56"/>
      <c r="H11" s="54"/>
      <c r="I11" s="164">
        <f t="shared" si="1"/>
        <v>0</v>
      </c>
      <c r="J11" s="1" t="str">
        <f t="shared" si="2"/>
        <v>CAPACETES DE 3/4¨</v>
      </c>
      <c r="K11" s="1" t="str">
        <f t="shared" si="3"/>
        <v>MT0008</v>
      </c>
      <c r="L11" s="165" t="e">
        <f t="shared" si="4"/>
        <v>#VALUE!</v>
      </c>
      <c r="M11" s="194" t="e">
        <f t="shared" si="5"/>
        <v>#VALUE!</v>
      </c>
    </row>
    <row r="12" spans="1:13" x14ac:dyDescent="0.25">
      <c r="A12" s="48" t="s">
        <v>11</v>
      </c>
      <c r="B12" s="171" t="s">
        <v>449</v>
      </c>
      <c r="C12" s="49" t="s">
        <v>397</v>
      </c>
      <c r="D12" s="50"/>
      <c r="E12" s="51" t="str">
        <f t="shared" si="0"/>
        <v/>
      </c>
      <c r="F12" s="56" t="str">
        <f t="shared" si="6"/>
        <v/>
      </c>
      <c r="G12" s="56"/>
      <c r="H12" s="54"/>
      <c r="I12" s="164">
        <f t="shared" si="1"/>
        <v>0</v>
      </c>
      <c r="J12" s="1" t="str">
        <f t="shared" si="2"/>
        <v>TERMINAL EMT DE 1/2¨</v>
      </c>
      <c r="K12" s="1" t="str">
        <f t="shared" si="3"/>
        <v>MT0009</v>
      </c>
      <c r="L12" s="165" t="e">
        <f t="shared" si="4"/>
        <v>#VALUE!</v>
      </c>
      <c r="M12" s="194" t="e">
        <f t="shared" si="5"/>
        <v>#VALUE!</v>
      </c>
    </row>
    <row r="13" spans="1:13" x14ac:dyDescent="0.25">
      <c r="A13" s="48" t="s">
        <v>12</v>
      </c>
      <c r="B13" s="171" t="s">
        <v>458</v>
      </c>
      <c r="C13" s="49" t="s">
        <v>397</v>
      </c>
      <c r="D13" s="50"/>
      <c r="E13" s="51" t="str">
        <f t="shared" si="0"/>
        <v/>
      </c>
      <c r="F13" s="56" t="str">
        <f t="shared" si="6"/>
        <v/>
      </c>
      <c r="G13" s="56"/>
      <c r="H13" s="54"/>
      <c r="I13" s="164">
        <f t="shared" si="1"/>
        <v>0</v>
      </c>
      <c r="J13" s="1" t="str">
        <f t="shared" si="2"/>
        <v>KIT DE PUESTA A TIERRA PARA ACOMETIDA DOMICILIARIA</v>
      </c>
      <c r="K13" s="1" t="str">
        <f t="shared" si="3"/>
        <v>MT0010</v>
      </c>
      <c r="L13" s="165" t="e">
        <f t="shared" si="4"/>
        <v>#VALUE!</v>
      </c>
      <c r="M13" s="194" t="e">
        <f t="shared" si="5"/>
        <v>#VALUE!</v>
      </c>
    </row>
    <row r="14" spans="1:13" x14ac:dyDescent="0.25">
      <c r="A14" s="48" t="s">
        <v>13</v>
      </c>
      <c r="B14" s="171" t="s">
        <v>450</v>
      </c>
      <c r="C14" s="49" t="s">
        <v>397</v>
      </c>
      <c r="D14" s="50"/>
      <c r="E14" s="51" t="str">
        <f t="shared" si="0"/>
        <v/>
      </c>
      <c r="F14" s="56" t="str">
        <f t="shared" si="6"/>
        <v/>
      </c>
      <c r="G14" s="56"/>
      <c r="H14" s="54"/>
      <c r="I14" s="164">
        <f t="shared" si="1"/>
        <v>0</v>
      </c>
      <c r="J14" s="1" t="str">
        <f t="shared" si="2"/>
        <v>PINZA TENSORA PARA ACOMETIDA MONOFASICA</v>
      </c>
      <c r="K14" s="1" t="str">
        <f t="shared" si="3"/>
        <v>MT0011</v>
      </c>
      <c r="L14" s="165" t="e">
        <f t="shared" si="4"/>
        <v>#VALUE!</v>
      </c>
      <c r="M14" s="194" t="e">
        <f t="shared" si="5"/>
        <v>#VALUE!</v>
      </c>
    </row>
    <row r="15" spans="1:13" x14ac:dyDescent="0.25">
      <c r="A15" s="48" t="s">
        <v>14</v>
      </c>
      <c r="B15" s="171" t="s">
        <v>451</v>
      </c>
      <c r="C15" s="49" t="s">
        <v>397</v>
      </c>
      <c r="D15" s="50"/>
      <c r="E15" s="51" t="str">
        <f t="shared" si="0"/>
        <v/>
      </c>
      <c r="F15" s="56" t="str">
        <f t="shared" si="6"/>
        <v/>
      </c>
      <c r="G15" s="56"/>
      <c r="H15" s="54"/>
      <c r="I15" s="164">
        <f t="shared" si="1"/>
        <v>0</v>
      </c>
      <c r="J15" s="1" t="str">
        <f t="shared" si="2"/>
        <v>CURVA EMT DE 3/4¨</v>
      </c>
      <c r="K15" s="1" t="str">
        <f t="shared" si="3"/>
        <v>MT0012</v>
      </c>
      <c r="L15" s="165" t="e">
        <f t="shared" si="4"/>
        <v>#VALUE!</v>
      </c>
      <c r="M15" s="194" t="e">
        <f t="shared" si="5"/>
        <v>#VALUE!</v>
      </c>
    </row>
    <row r="16" spans="1:13" x14ac:dyDescent="0.25">
      <c r="A16" s="48" t="s">
        <v>15</v>
      </c>
      <c r="B16" s="171" t="s">
        <v>452</v>
      </c>
      <c r="C16" s="49" t="s">
        <v>397</v>
      </c>
      <c r="D16" s="50"/>
      <c r="E16" s="51" t="str">
        <f t="shared" si="0"/>
        <v/>
      </c>
      <c r="F16" s="56" t="str">
        <f t="shared" si="6"/>
        <v/>
      </c>
      <c r="G16" s="56"/>
      <c r="H16" s="54"/>
      <c r="I16" s="164">
        <f t="shared" si="1"/>
        <v>0</v>
      </c>
      <c r="J16" s="1" t="str">
        <f t="shared" si="2"/>
        <v>UNION DE 3/4¨</v>
      </c>
      <c r="K16" s="1" t="str">
        <f t="shared" si="3"/>
        <v>MT0013</v>
      </c>
      <c r="L16" s="165" t="e">
        <f t="shared" si="4"/>
        <v>#VALUE!</v>
      </c>
      <c r="M16" s="194" t="e">
        <f t="shared" si="5"/>
        <v>#VALUE!</v>
      </c>
    </row>
    <row r="17" spans="1:13" x14ac:dyDescent="0.25">
      <c r="A17" s="48" t="s">
        <v>16</v>
      </c>
      <c r="B17" s="171" t="s">
        <v>453</v>
      </c>
      <c r="C17" s="49" t="s">
        <v>397</v>
      </c>
      <c r="D17" s="50"/>
      <c r="E17" s="51" t="str">
        <f t="shared" si="0"/>
        <v/>
      </c>
      <c r="F17" s="56" t="str">
        <f t="shared" si="6"/>
        <v/>
      </c>
      <c r="G17" s="56"/>
      <c r="H17" s="54"/>
      <c r="I17" s="164">
        <f t="shared" si="1"/>
        <v>0</v>
      </c>
      <c r="J17" s="1" t="str">
        <f t="shared" si="2"/>
        <v>INTERRUCTORES SENCILLOS</v>
      </c>
      <c r="K17" s="1" t="str">
        <f t="shared" si="3"/>
        <v>MT0014</v>
      </c>
      <c r="L17" s="165" t="e">
        <f t="shared" si="4"/>
        <v>#VALUE!</v>
      </c>
      <c r="M17" s="194" t="e">
        <f t="shared" si="5"/>
        <v>#VALUE!</v>
      </c>
    </row>
    <row r="18" spans="1:13" x14ac:dyDescent="0.25">
      <c r="A18" s="195" t="s">
        <v>17</v>
      </c>
      <c r="B18" s="196" t="s">
        <v>454</v>
      </c>
      <c r="C18" s="197" t="s">
        <v>397</v>
      </c>
      <c r="D18" s="198"/>
      <c r="E18" s="199" t="str">
        <f t="shared" si="0"/>
        <v/>
      </c>
      <c r="F18" s="200" t="str">
        <f t="shared" si="6"/>
        <v/>
      </c>
      <c r="G18" s="200"/>
      <c r="H18" s="201"/>
      <c r="I18" s="202">
        <f t="shared" si="1"/>
        <v>0</v>
      </c>
      <c r="J18" s="1" t="str">
        <f t="shared" si="2"/>
        <v>TOMA CORRIENTES DOBLES</v>
      </c>
      <c r="K18" s="1" t="str">
        <f t="shared" si="3"/>
        <v>MT0015</v>
      </c>
      <c r="L18" s="203" t="e">
        <f t="shared" si="4"/>
        <v>#VALUE!</v>
      </c>
      <c r="M18" s="204" t="e">
        <f t="shared" si="5"/>
        <v>#VALUE!</v>
      </c>
    </row>
    <row r="19" spans="1:13" x14ac:dyDescent="0.25">
      <c r="A19" s="48" t="s">
        <v>18</v>
      </c>
      <c r="B19" s="171" t="s">
        <v>465</v>
      </c>
      <c r="C19" s="49" t="s">
        <v>397</v>
      </c>
      <c r="D19" s="50"/>
      <c r="E19" s="51" t="str">
        <f t="shared" si="0"/>
        <v/>
      </c>
      <c r="F19" s="56" t="str">
        <f t="shared" si="6"/>
        <v/>
      </c>
      <c r="G19" s="56"/>
      <c r="H19" s="54"/>
      <c r="I19" s="164">
        <f t="shared" si="1"/>
        <v>0</v>
      </c>
      <c r="J19" s="205" t="str">
        <f t="shared" si="2"/>
        <v>BOMBILLO DE 24W</v>
      </c>
      <c r="K19" s="205" t="str">
        <f t="shared" si="3"/>
        <v>MT0016</v>
      </c>
      <c r="L19" s="165" t="e">
        <f t="shared" si="4"/>
        <v>#VALUE!</v>
      </c>
      <c r="M19" s="194" t="e">
        <f t="shared" si="5"/>
        <v>#VALUE!</v>
      </c>
    </row>
    <row r="20" spans="1:13" x14ac:dyDescent="0.25">
      <c r="A20" s="48" t="s">
        <v>19</v>
      </c>
      <c r="B20" s="171" t="s">
        <v>455</v>
      </c>
      <c r="C20" s="49" t="s">
        <v>397</v>
      </c>
      <c r="D20" s="50"/>
      <c r="E20" s="51" t="str">
        <f t="shared" si="0"/>
        <v/>
      </c>
      <c r="F20" s="56" t="str">
        <f t="shared" si="6"/>
        <v/>
      </c>
      <c r="G20" s="56"/>
      <c r="H20" s="54"/>
      <c r="I20" s="164">
        <f t="shared" si="1"/>
        <v>0</v>
      </c>
      <c r="J20" s="205" t="str">
        <f t="shared" si="2"/>
        <v xml:space="preserve">ROSETAS </v>
      </c>
      <c r="K20" s="205" t="str">
        <f t="shared" si="3"/>
        <v>MT0017</v>
      </c>
      <c r="L20" s="165" t="e">
        <f t="shared" si="4"/>
        <v>#VALUE!</v>
      </c>
      <c r="M20" s="194" t="e">
        <f t="shared" si="5"/>
        <v>#VALUE!</v>
      </c>
    </row>
    <row r="21" spans="1:13" x14ac:dyDescent="0.25">
      <c r="A21" s="48" t="s">
        <v>20</v>
      </c>
      <c r="B21" s="171" t="s">
        <v>456</v>
      </c>
      <c r="C21" s="49" t="s">
        <v>397</v>
      </c>
      <c r="D21" s="50"/>
      <c r="E21" s="51" t="str">
        <f t="shared" si="0"/>
        <v/>
      </c>
      <c r="F21" s="56" t="str">
        <f t="shared" si="6"/>
        <v/>
      </c>
      <c r="G21" s="56"/>
      <c r="H21" s="54"/>
      <c r="I21" s="164">
        <f t="shared" si="1"/>
        <v>0</v>
      </c>
      <c r="J21" s="205" t="str">
        <f t="shared" si="2"/>
        <v xml:space="preserve">CABLE  N° -12 </v>
      </c>
      <c r="K21" s="205" t="str">
        <f t="shared" si="3"/>
        <v>MT0018</v>
      </c>
      <c r="L21" s="165" t="e">
        <f t="shared" si="4"/>
        <v>#VALUE!</v>
      </c>
      <c r="M21" s="194" t="e">
        <f t="shared" si="5"/>
        <v>#VALUE!</v>
      </c>
    </row>
    <row r="22" spans="1:13" x14ac:dyDescent="0.25">
      <c r="A22" s="48" t="s">
        <v>21</v>
      </c>
      <c r="B22" s="171" t="s">
        <v>457</v>
      </c>
      <c r="C22" s="49" t="s">
        <v>397</v>
      </c>
      <c r="D22" s="50"/>
      <c r="E22" s="51" t="str">
        <f t="shared" si="0"/>
        <v/>
      </c>
      <c r="F22" s="56" t="str">
        <f t="shared" si="6"/>
        <v/>
      </c>
      <c r="G22" s="56"/>
      <c r="H22" s="54"/>
      <c r="I22" s="164">
        <f t="shared" si="1"/>
        <v>0</v>
      </c>
      <c r="J22" s="205" t="str">
        <f t="shared" si="2"/>
        <v>CABLE N° -10</v>
      </c>
      <c r="K22" s="205" t="str">
        <f t="shared" si="3"/>
        <v>MT0019</v>
      </c>
      <c r="L22" s="165" t="e">
        <f t="shared" si="4"/>
        <v>#VALUE!</v>
      </c>
      <c r="M22" s="194" t="e">
        <f t="shared" si="5"/>
        <v>#VALUE!</v>
      </c>
    </row>
    <row r="23" spans="1:13" x14ac:dyDescent="0.25">
      <c r="A23" s="286" t="s">
        <v>466</v>
      </c>
      <c r="B23" s="286"/>
      <c r="C23" s="286"/>
      <c r="D23" s="286"/>
      <c r="E23" s="286"/>
      <c r="F23" s="286"/>
      <c r="G23" s="286"/>
      <c r="H23" s="286"/>
      <c r="I23" s="164">
        <f>+SUM(I4:I22)</f>
        <v>0</v>
      </c>
      <c r="J23" s="205" t="str">
        <f t="shared" ref="J23:J72" si="7">IF(B23="","",B23)</f>
        <v/>
      </c>
      <c r="K23" s="205" t="e">
        <f>IF(#REF!="","",#REF!)</f>
        <v>#REF!</v>
      </c>
      <c r="L23" s="165" t="e">
        <f>+SUM(L4:L22)</f>
        <v>#VALUE!</v>
      </c>
      <c r="M23" s="194" t="e">
        <f t="shared" si="5"/>
        <v>#VALUE!</v>
      </c>
    </row>
    <row r="24" spans="1:13" x14ac:dyDescent="0.25">
      <c r="A24" s="3"/>
      <c r="C24" s="2"/>
      <c r="D24" s="6"/>
      <c r="E24" s="7" t="str">
        <f t="shared" ref="E24:E64" si="8">IF(D24="","",D24*(1+$E$2))</f>
        <v/>
      </c>
      <c r="F24" s="57" t="str">
        <f t="shared" ref="F24:F64" si="9">IF(E24="","",E24+(E24*$F$2))</f>
        <v/>
      </c>
      <c r="G24" s="57"/>
      <c r="J24" s="1" t="str">
        <f t="shared" si="7"/>
        <v/>
      </c>
      <c r="K24" s="1" t="str">
        <f t="shared" ref="K24:K72" si="10">IF(A24="","",A24)</f>
        <v/>
      </c>
    </row>
    <row r="25" spans="1:13" x14ac:dyDescent="0.25">
      <c r="A25" s="3"/>
      <c r="C25" s="2"/>
      <c r="D25" s="6"/>
      <c r="E25" s="7" t="str">
        <f t="shared" si="8"/>
        <v/>
      </c>
      <c r="F25" s="57" t="str">
        <f t="shared" si="9"/>
        <v/>
      </c>
      <c r="G25" s="57"/>
      <c r="J25" s="1" t="str">
        <f t="shared" si="7"/>
        <v/>
      </c>
      <c r="K25" s="1" t="str">
        <f t="shared" si="10"/>
        <v/>
      </c>
    </row>
    <row r="26" spans="1:13" x14ac:dyDescent="0.25">
      <c r="A26" s="3"/>
      <c r="C26" s="2"/>
      <c r="D26" s="6"/>
      <c r="E26" s="7" t="str">
        <f t="shared" si="8"/>
        <v/>
      </c>
      <c r="F26" s="57" t="str">
        <f t="shared" si="9"/>
        <v/>
      </c>
      <c r="G26" s="57"/>
      <c r="J26" s="1" t="str">
        <f t="shared" si="7"/>
        <v/>
      </c>
      <c r="K26" s="1" t="str">
        <f t="shared" si="10"/>
        <v/>
      </c>
    </row>
    <row r="27" spans="1:13" x14ac:dyDescent="0.25">
      <c r="A27" s="3"/>
      <c r="C27" s="2"/>
      <c r="D27" s="6"/>
      <c r="E27" s="7" t="str">
        <f t="shared" si="8"/>
        <v/>
      </c>
      <c r="F27" s="57" t="str">
        <f t="shared" si="9"/>
        <v/>
      </c>
      <c r="G27" s="57"/>
      <c r="J27" s="1" t="str">
        <f t="shared" si="7"/>
        <v/>
      </c>
      <c r="K27" s="1" t="str">
        <f t="shared" si="10"/>
        <v/>
      </c>
    </row>
    <row r="28" spans="1:13" x14ac:dyDescent="0.25">
      <c r="A28" s="3"/>
      <c r="C28" s="2"/>
      <c r="D28" s="6"/>
      <c r="E28" s="7" t="str">
        <f t="shared" si="8"/>
        <v/>
      </c>
      <c r="F28" s="57" t="str">
        <f t="shared" si="9"/>
        <v/>
      </c>
      <c r="G28" s="57"/>
      <c r="J28" s="1" t="str">
        <f t="shared" si="7"/>
        <v/>
      </c>
      <c r="K28" s="1" t="str">
        <f t="shared" si="10"/>
        <v/>
      </c>
    </row>
    <row r="29" spans="1:13" x14ac:dyDescent="0.25">
      <c r="A29" s="3"/>
      <c r="C29" s="2"/>
      <c r="D29" s="6"/>
      <c r="E29" s="7" t="str">
        <f t="shared" si="8"/>
        <v/>
      </c>
      <c r="F29" s="57" t="str">
        <f t="shared" si="9"/>
        <v/>
      </c>
      <c r="G29" s="57"/>
      <c r="J29" s="1" t="str">
        <f t="shared" si="7"/>
        <v/>
      </c>
      <c r="K29" s="1" t="str">
        <f t="shared" si="10"/>
        <v/>
      </c>
    </row>
    <row r="30" spans="1:13" x14ac:dyDescent="0.25">
      <c r="A30" s="3"/>
      <c r="C30" s="2"/>
      <c r="D30" s="6"/>
      <c r="E30" s="7" t="str">
        <f t="shared" si="8"/>
        <v/>
      </c>
      <c r="F30" s="57" t="str">
        <f t="shared" si="9"/>
        <v/>
      </c>
      <c r="G30" s="57"/>
      <c r="J30" s="1" t="str">
        <f t="shared" si="7"/>
        <v/>
      </c>
      <c r="K30" s="1" t="str">
        <f t="shared" si="10"/>
        <v/>
      </c>
    </row>
    <row r="31" spans="1:13" x14ac:dyDescent="0.25">
      <c r="A31" s="3"/>
      <c r="C31" s="2"/>
      <c r="D31" s="6"/>
      <c r="E31" s="7" t="str">
        <f t="shared" si="8"/>
        <v/>
      </c>
      <c r="F31" s="57" t="str">
        <f t="shared" si="9"/>
        <v/>
      </c>
      <c r="G31" s="57"/>
      <c r="J31" s="1" t="str">
        <f t="shared" si="7"/>
        <v/>
      </c>
      <c r="K31" s="1" t="str">
        <f t="shared" si="10"/>
        <v/>
      </c>
    </row>
    <row r="32" spans="1:13" x14ac:dyDescent="0.25">
      <c r="A32" s="3"/>
      <c r="C32" s="2"/>
      <c r="D32" s="6"/>
      <c r="E32" s="7" t="str">
        <f t="shared" si="8"/>
        <v/>
      </c>
      <c r="F32" s="57" t="str">
        <f t="shared" si="9"/>
        <v/>
      </c>
      <c r="G32" s="57"/>
      <c r="J32" s="1" t="str">
        <f t="shared" si="7"/>
        <v/>
      </c>
      <c r="K32" s="1" t="str">
        <f t="shared" si="10"/>
        <v/>
      </c>
    </row>
    <row r="33" spans="1:11" x14ac:dyDescent="0.25">
      <c r="A33" s="3"/>
      <c r="C33" s="2"/>
      <c r="D33" s="6"/>
      <c r="E33" s="7" t="str">
        <f t="shared" si="8"/>
        <v/>
      </c>
      <c r="F33" s="57" t="str">
        <f t="shared" si="9"/>
        <v/>
      </c>
      <c r="G33" s="57"/>
      <c r="J33" s="1" t="str">
        <f t="shared" si="7"/>
        <v/>
      </c>
      <c r="K33" s="1" t="str">
        <f t="shared" si="10"/>
        <v/>
      </c>
    </row>
    <row r="34" spans="1:11" x14ac:dyDescent="0.25">
      <c r="A34" s="3"/>
      <c r="C34" s="2"/>
      <c r="D34" s="6"/>
      <c r="E34" s="7" t="str">
        <f t="shared" si="8"/>
        <v/>
      </c>
      <c r="F34" s="57" t="str">
        <f t="shared" si="9"/>
        <v/>
      </c>
      <c r="G34" s="57"/>
      <c r="J34" s="1" t="str">
        <f t="shared" si="7"/>
        <v/>
      </c>
      <c r="K34" s="1" t="str">
        <f t="shared" si="10"/>
        <v/>
      </c>
    </row>
    <row r="35" spans="1:11" x14ac:dyDescent="0.25">
      <c r="A35" s="3"/>
      <c r="C35" s="2"/>
      <c r="D35" s="6"/>
      <c r="E35" s="7" t="str">
        <f t="shared" si="8"/>
        <v/>
      </c>
      <c r="F35" s="57" t="str">
        <f t="shared" si="9"/>
        <v/>
      </c>
      <c r="G35" s="57"/>
      <c r="J35" s="1" t="str">
        <f t="shared" si="7"/>
        <v/>
      </c>
      <c r="K35" s="1" t="str">
        <f t="shared" si="10"/>
        <v/>
      </c>
    </row>
    <row r="36" spans="1:11" x14ac:dyDescent="0.25">
      <c r="A36" s="3"/>
      <c r="C36" s="2"/>
      <c r="D36" s="6"/>
      <c r="E36" s="7" t="str">
        <f t="shared" si="8"/>
        <v/>
      </c>
      <c r="F36" s="57" t="str">
        <f t="shared" si="9"/>
        <v/>
      </c>
      <c r="G36" s="57"/>
      <c r="J36" s="1" t="str">
        <f t="shared" si="7"/>
        <v/>
      </c>
      <c r="K36" s="1" t="str">
        <f t="shared" si="10"/>
        <v/>
      </c>
    </row>
    <row r="37" spans="1:11" x14ac:dyDescent="0.25">
      <c r="A37" s="3"/>
      <c r="C37" s="2"/>
      <c r="D37" s="6"/>
      <c r="E37" s="7" t="str">
        <f t="shared" si="8"/>
        <v/>
      </c>
      <c r="F37" s="57" t="str">
        <f t="shared" si="9"/>
        <v/>
      </c>
      <c r="G37" s="57"/>
      <c r="J37" s="1" t="str">
        <f t="shared" si="7"/>
        <v/>
      </c>
      <c r="K37" s="1" t="str">
        <f t="shared" si="10"/>
        <v/>
      </c>
    </row>
    <row r="38" spans="1:11" x14ac:dyDescent="0.25">
      <c r="A38" s="3"/>
      <c r="C38" s="2"/>
      <c r="D38" s="6"/>
      <c r="E38" s="7" t="str">
        <f t="shared" si="8"/>
        <v/>
      </c>
      <c r="F38" s="57" t="str">
        <f t="shared" si="9"/>
        <v/>
      </c>
      <c r="G38" s="57"/>
      <c r="J38" s="1" t="str">
        <f t="shared" si="7"/>
        <v/>
      </c>
      <c r="K38" s="1" t="str">
        <f t="shared" si="10"/>
        <v/>
      </c>
    </row>
    <row r="39" spans="1:11" x14ac:dyDescent="0.25">
      <c r="A39" s="3"/>
      <c r="C39" s="2"/>
      <c r="D39" s="6"/>
      <c r="E39" s="7" t="str">
        <f t="shared" si="8"/>
        <v/>
      </c>
      <c r="F39" s="57" t="str">
        <f t="shared" si="9"/>
        <v/>
      </c>
      <c r="G39" s="57"/>
      <c r="J39" s="1" t="str">
        <f t="shared" si="7"/>
        <v/>
      </c>
      <c r="K39" s="1" t="str">
        <f t="shared" si="10"/>
        <v/>
      </c>
    </row>
    <row r="40" spans="1:11" x14ac:dyDescent="0.25">
      <c r="A40" s="3"/>
      <c r="C40" s="2"/>
      <c r="D40" s="6"/>
      <c r="E40" s="7" t="str">
        <f t="shared" si="8"/>
        <v/>
      </c>
      <c r="F40" s="57" t="str">
        <f t="shared" si="9"/>
        <v/>
      </c>
      <c r="G40" s="57"/>
      <c r="J40" s="1" t="str">
        <f t="shared" si="7"/>
        <v/>
      </c>
      <c r="K40" s="1" t="str">
        <f t="shared" si="10"/>
        <v/>
      </c>
    </row>
    <row r="41" spans="1:11" x14ac:dyDescent="0.25">
      <c r="A41" s="3"/>
      <c r="C41" s="2"/>
      <c r="D41" s="6"/>
      <c r="E41" s="7" t="str">
        <f t="shared" si="8"/>
        <v/>
      </c>
      <c r="F41" s="57" t="str">
        <f t="shared" si="9"/>
        <v/>
      </c>
      <c r="G41" s="57"/>
      <c r="J41" s="1" t="str">
        <f t="shared" si="7"/>
        <v/>
      </c>
      <c r="K41" s="1" t="str">
        <f t="shared" si="10"/>
        <v/>
      </c>
    </row>
    <row r="42" spans="1:11" x14ac:dyDescent="0.25">
      <c r="A42" s="3"/>
      <c r="C42" s="2"/>
      <c r="D42" s="6"/>
      <c r="E42" s="7" t="str">
        <f t="shared" si="8"/>
        <v/>
      </c>
      <c r="F42" s="57" t="str">
        <f t="shared" si="9"/>
        <v/>
      </c>
      <c r="G42" s="57"/>
      <c r="J42" s="1" t="str">
        <f t="shared" si="7"/>
        <v/>
      </c>
      <c r="K42" s="1" t="str">
        <f t="shared" si="10"/>
        <v/>
      </c>
    </row>
    <row r="43" spans="1:11" x14ac:dyDescent="0.25">
      <c r="A43" s="3"/>
      <c r="C43" s="2"/>
      <c r="D43" s="6"/>
      <c r="E43" s="7" t="str">
        <f t="shared" si="8"/>
        <v/>
      </c>
      <c r="F43" s="57" t="str">
        <f t="shared" si="9"/>
        <v/>
      </c>
      <c r="G43" s="57"/>
      <c r="J43" s="1" t="str">
        <f t="shared" si="7"/>
        <v/>
      </c>
      <c r="K43" s="1" t="str">
        <f t="shared" si="10"/>
        <v/>
      </c>
    </row>
    <row r="44" spans="1:11" x14ac:dyDescent="0.25">
      <c r="A44" s="3"/>
      <c r="C44" s="2"/>
      <c r="D44" s="6"/>
      <c r="E44" s="7" t="str">
        <f t="shared" si="8"/>
        <v/>
      </c>
      <c r="F44" s="57" t="str">
        <f t="shared" si="9"/>
        <v/>
      </c>
      <c r="G44" s="57"/>
      <c r="J44" s="1" t="str">
        <f t="shared" si="7"/>
        <v/>
      </c>
      <c r="K44" s="1" t="str">
        <f t="shared" si="10"/>
        <v/>
      </c>
    </row>
    <row r="45" spans="1:11" x14ac:dyDescent="0.25">
      <c r="A45" s="3"/>
      <c r="C45" s="2"/>
      <c r="D45" s="6"/>
      <c r="E45" s="7" t="str">
        <f t="shared" si="8"/>
        <v/>
      </c>
      <c r="F45" s="57" t="str">
        <f t="shared" si="9"/>
        <v/>
      </c>
      <c r="G45" s="57"/>
      <c r="J45" s="1" t="str">
        <f t="shared" si="7"/>
        <v/>
      </c>
      <c r="K45" s="1" t="str">
        <f t="shared" si="10"/>
        <v/>
      </c>
    </row>
    <row r="46" spans="1:11" x14ac:dyDescent="0.25">
      <c r="A46" s="3"/>
      <c r="C46" s="2"/>
      <c r="D46" s="6"/>
      <c r="E46" s="7" t="str">
        <f t="shared" si="8"/>
        <v/>
      </c>
      <c r="F46" s="57" t="str">
        <f t="shared" si="9"/>
        <v/>
      </c>
      <c r="G46" s="57"/>
      <c r="J46" s="1" t="str">
        <f t="shared" si="7"/>
        <v/>
      </c>
      <c r="K46" s="1" t="str">
        <f t="shared" si="10"/>
        <v/>
      </c>
    </row>
    <row r="47" spans="1:11" x14ac:dyDescent="0.25">
      <c r="A47" s="3"/>
      <c r="C47" s="2"/>
      <c r="D47" s="6"/>
      <c r="E47" s="7" t="str">
        <f t="shared" si="8"/>
        <v/>
      </c>
      <c r="F47" s="57" t="str">
        <f t="shared" si="9"/>
        <v/>
      </c>
      <c r="G47" s="57"/>
      <c r="J47" s="1" t="str">
        <f t="shared" si="7"/>
        <v/>
      </c>
      <c r="K47" s="1" t="str">
        <f t="shared" si="10"/>
        <v/>
      </c>
    </row>
    <row r="48" spans="1:11" x14ac:dyDescent="0.25">
      <c r="A48" s="3"/>
      <c r="C48" s="2"/>
      <c r="D48" s="6"/>
      <c r="E48" s="7" t="str">
        <f t="shared" si="8"/>
        <v/>
      </c>
      <c r="F48" s="57" t="str">
        <f t="shared" si="9"/>
        <v/>
      </c>
      <c r="G48" s="57"/>
      <c r="J48" s="1" t="str">
        <f t="shared" si="7"/>
        <v/>
      </c>
      <c r="K48" s="1" t="str">
        <f t="shared" si="10"/>
        <v/>
      </c>
    </row>
    <row r="49" spans="1:11" x14ac:dyDescent="0.25">
      <c r="A49" s="3"/>
      <c r="C49" s="2"/>
      <c r="D49" s="6"/>
      <c r="E49" s="7" t="str">
        <f t="shared" si="8"/>
        <v/>
      </c>
      <c r="F49" s="57" t="str">
        <f t="shared" si="9"/>
        <v/>
      </c>
      <c r="G49" s="57"/>
      <c r="J49" s="1" t="str">
        <f t="shared" si="7"/>
        <v/>
      </c>
      <c r="K49" s="1" t="str">
        <f t="shared" si="10"/>
        <v/>
      </c>
    </row>
    <row r="50" spans="1:11" x14ac:dyDescent="0.25">
      <c r="A50" s="3"/>
      <c r="C50" s="2"/>
      <c r="D50" s="6"/>
      <c r="E50" s="7" t="str">
        <f t="shared" si="8"/>
        <v/>
      </c>
      <c r="F50" s="57" t="str">
        <f t="shared" si="9"/>
        <v/>
      </c>
      <c r="G50" s="57"/>
      <c r="J50" s="1" t="str">
        <f t="shared" si="7"/>
        <v/>
      </c>
      <c r="K50" s="1" t="str">
        <f t="shared" si="10"/>
        <v/>
      </c>
    </row>
    <row r="51" spans="1:11" x14ac:dyDescent="0.25">
      <c r="A51" s="3"/>
      <c r="C51" s="2"/>
      <c r="D51" s="6"/>
      <c r="E51" s="7" t="str">
        <f t="shared" si="8"/>
        <v/>
      </c>
      <c r="F51" s="57" t="str">
        <f t="shared" si="9"/>
        <v/>
      </c>
      <c r="G51" s="57"/>
      <c r="J51" s="1" t="str">
        <f t="shared" si="7"/>
        <v/>
      </c>
      <c r="K51" s="1" t="str">
        <f t="shared" si="10"/>
        <v/>
      </c>
    </row>
    <row r="52" spans="1:11" x14ac:dyDescent="0.25">
      <c r="A52" s="3"/>
      <c r="C52" s="2"/>
      <c r="D52" s="6"/>
      <c r="E52" s="7" t="str">
        <f t="shared" si="8"/>
        <v/>
      </c>
      <c r="F52" s="57" t="str">
        <f t="shared" si="9"/>
        <v/>
      </c>
      <c r="G52" s="57"/>
      <c r="J52" s="1" t="str">
        <f t="shared" si="7"/>
        <v/>
      </c>
      <c r="K52" s="1" t="str">
        <f t="shared" si="10"/>
        <v/>
      </c>
    </row>
    <row r="53" spans="1:11" x14ac:dyDescent="0.25">
      <c r="A53" s="3"/>
      <c r="C53" s="2"/>
      <c r="D53" s="6"/>
      <c r="E53" s="7" t="str">
        <f t="shared" si="8"/>
        <v/>
      </c>
      <c r="F53" s="57" t="str">
        <f t="shared" si="9"/>
        <v/>
      </c>
      <c r="G53" s="57"/>
      <c r="J53" s="1" t="str">
        <f t="shared" si="7"/>
        <v/>
      </c>
      <c r="K53" s="1" t="str">
        <f t="shared" si="10"/>
        <v/>
      </c>
    </row>
    <row r="54" spans="1:11" x14ac:dyDescent="0.25">
      <c r="A54" s="3"/>
      <c r="C54" s="2"/>
      <c r="D54" s="6"/>
      <c r="E54" s="7" t="str">
        <f t="shared" si="8"/>
        <v/>
      </c>
      <c r="F54" s="57" t="str">
        <f t="shared" si="9"/>
        <v/>
      </c>
      <c r="G54" s="57"/>
      <c r="J54" s="1" t="str">
        <f t="shared" si="7"/>
        <v/>
      </c>
      <c r="K54" s="1" t="str">
        <f t="shared" si="10"/>
        <v/>
      </c>
    </row>
    <row r="55" spans="1:11" x14ac:dyDescent="0.25">
      <c r="A55" s="3"/>
      <c r="C55" s="2"/>
      <c r="D55" s="6"/>
      <c r="E55" s="7" t="str">
        <f t="shared" si="8"/>
        <v/>
      </c>
      <c r="F55" s="57" t="str">
        <f t="shared" si="9"/>
        <v/>
      </c>
      <c r="G55" s="57"/>
      <c r="J55" s="1" t="str">
        <f t="shared" si="7"/>
        <v/>
      </c>
      <c r="K55" s="1" t="str">
        <f t="shared" si="10"/>
        <v/>
      </c>
    </row>
    <row r="56" spans="1:11" x14ac:dyDescent="0.25">
      <c r="A56" s="3"/>
      <c r="C56" s="2"/>
      <c r="D56" s="6"/>
      <c r="E56" s="7" t="str">
        <f t="shared" si="8"/>
        <v/>
      </c>
      <c r="F56" s="57" t="str">
        <f t="shared" si="9"/>
        <v/>
      </c>
      <c r="G56" s="57"/>
      <c r="J56" s="1" t="str">
        <f t="shared" si="7"/>
        <v/>
      </c>
      <c r="K56" s="1" t="str">
        <f t="shared" si="10"/>
        <v/>
      </c>
    </row>
    <row r="57" spans="1:11" x14ac:dyDescent="0.25">
      <c r="A57" s="3"/>
      <c r="C57" s="2"/>
      <c r="D57" s="6"/>
      <c r="E57" s="7" t="str">
        <f t="shared" si="8"/>
        <v/>
      </c>
      <c r="F57" s="57" t="str">
        <f t="shared" si="9"/>
        <v/>
      </c>
      <c r="G57" s="57"/>
      <c r="J57" s="1" t="str">
        <f t="shared" si="7"/>
        <v/>
      </c>
      <c r="K57" s="1" t="str">
        <f t="shared" si="10"/>
        <v/>
      </c>
    </row>
    <row r="58" spans="1:11" x14ac:dyDescent="0.25">
      <c r="A58" s="3"/>
      <c r="C58" s="2"/>
      <c r="D58" s="6"/>
      <c r="E58" s="7" t="str">
        <f t="shared" si="8"/>
        <v/>
      </c>
      <c r="F58" s="57" t="str">
        <f t="shared" si="9"/>
        <v/>
      </c>
      <c r="G58" s="57"/>
      <c r="J58" s="1" t="str">
        <f t="shared" si="7"/>
        <v/>
      </c>
      <c r="K58" s="1" t="str">
        <f t="shared" si="10"/>
        <v/>
      </c>
    </row>
    <row r="59" spans="1:11" x14ac:dyDescent="0.25">
      <c r="A59" s="3"/>
      <c r="C59" s="2"/>
      <c r="D59" s="6"/>
      <c r="E59" s="7" t="str">
        <f t="shared" si="8"/>
        <v/>
      </c>
      <c r="F59" s="57" t="str">
        <f t="shared" si="9"/>
        <v/>
      </c>
      <c r="G59" s="57"/>
      <c r="J59" s="1" t="str">
        <f t="shared" si="7"/>
        <v/>
      </c>
      <c r="K59" s="1" t="str">
        <f t="shared" si="10"/>
        <v/>
      </c>
    </row>
    <row r="60" spans="1:11" x14ac:dyDescent="0.25">
      <c r="A60" s="3"/>
      <c r="C60" s="2"/>
      <c r="D60" s="6"/>
      <c r="E60" s="7" t="str">
        <f t="shared" si="8"/>
        <v/>
      </c>
      <c r="F60" s="57" t="str">
        <f t="shared" si="9"/>
        <v/>
      </c>
      <c r="G60" s="57"/>
      <c r="J60" s="1" t="str">
        <f t="shared" si="7"/>
        <v/>
      </c>
      <c r="K60" s="1" t="str">
        <f t="shared" si="10"/>
        <v/>
      </c>
    </row>
    <row r="61" spans="1:11" x14ac:dyDescent="0.25">
      <c r="A61" s="3"/>
      <c r="C61" s="2"/>
      <c r="D61" s="6"/>
      <c r="E61" s="7" t="str">
        <f t="shared" si="8"/>
        <v/>
      </c>
      <c r="F61" s="57" t="str">
        <f t="shared" si="9"/>
        <v/>
      </c>
      <c r="G61" s="57"/>
      <c r="J61" s="1" t="str">
        <f t="shared" si="7"/>
        <v/>
      </c>
      <c r="K61" s="1" t="str">
        <f t="shared" si="10"/>
        <v/>
      </c>
    </row>
    <row r="62" spans="1:11" x14ac:dyDescent="0.25">
      <c r="A62" s="3"/>
      <c r="C62" s="2"/>
      <c r="D62" s="6"/>
      <c r="E62" s="7" t="str">
        <f t="shared" si="8"/>
        <v/>
      </c>
      <c r="F62" s="57" t="str">
        <f t="shared" si="9"/>
        <v/>
      </c>
      <c r="G62" s="57"/>
      <c r="J62" s="1" t="str">
        <f t="shared" si="7"/>
        <v/>
      </c>
      <c r="K62" s="1" t="str">
        <f t="shared" si="10"/>
        <v/>
      </c>
    </row>
    <row r="63" spans="1:11" x14ac:dyDescent="0.25">
      <c r="A63" s="3"/>
      <c r="C63" s="2"/>
      <c r="D63" s="6"/>
      <c r="E63" s="7" t="str">
        <f t="shared" si="8"/>
        <v/>
      </c>
      <c r="F63" s="57" t="str">
        <f t="shared" si="9"/>
        <v/>
      </c>
      <c r="G63" s="57"/>
      <c r="J63" s="1" t="str">
        <f t="shared" si="7"/>
        <v/>
      </c>
      <c r="K63" s="1" t="str">
        <f t="shared" si="10"/>
        <v/>
      </c>
    </row>
    <row r="64" spans="1:11" x14ac:dyDescent="0.25">
      <c r="A64" s="3"/>
      <c r="C64" s="2"/>
      <c r="D64" s="6"/>
      <c r="E64" s="7" t="str">
        <f t="shared" si="8"/>
        <v/>
      </c>
      <c r="F64" s="57" t="str">
        <f t="shared" si="9"/>
        <v/>
      </c>
      <c r="G64" s="57"/>
      <c r="J64" s="1" t="str">
        <f t="shared" si="7"/>
        <v/>
      </c>
      <c r="K64" s="1" t="str">
        <f t="shared" si="10"/>
        <v/>
      </c>
    </row>
    <row r="65" spans="1:11" x14ac:dyDescent="0.25">
      <c r="A65" s="3"/>
      <c r="C65" s="2"/>
      <c r="D65" s="6"/>
      <c r="E65" s="7" t="str">
        <f t="shared" ref="E65:E128" si="11">IF(D65="","",D65*(1+$E$2))</f>
        <v/>
      </c>
      <c r="F65" s="57" t="str">
        <f t="shared" ref="F65:F128" si="12">IF(E65="","",E65+(E65*$F$2))</f>
        <v/>
      </c>
      <c r="G65" s="57"/>
      <c r="J65" s="1" t="str">
        <f t="shared" si="7"/>
        <v/>
      </c>
      <c r="K65" s="1" t="str">
        <f t="shared" si="10"/>
        <v/>
      </c>
    </row>
    <row r="66" spans="1:11" x14ac:dyDescent="0.25">
      <c r="A66" s="3"/>
      <c r="C66" s="2"/>
      <c r="D66" s="6"/>
      <c r="E66" s="7" t="str">
        <f t="shared" si="11"/>
        <v/>
      </c>
      <c r="F66" s="57" t="str">
        <f t="shared" si="12"/>
        <v/>
      </c>
      <c r="G66" s="57"/>
      <c r="J66" s="1" t="str">
        <f t="shared" si="7"/>
        <v/>
      </c>
      <c r="K66" s="1" t="str">
        <f t="shared" si="10"/>
        <v/>
      </c>
    </row>
    <row r="67" spans="1:11" x14ac:dyDescent="0.25">
      <c r="A67" s="3"/>
      <c r="C67" s="2"/>
      <c r="D67" s="6"/>
      <c r="E67" s="7" t="str">
        <f t="shared" si="11"/>
        <v/>
      </c>
      <c r="F67" s="57" t="str">
        <f t="shared" si="12"/>
        <v/>
      </c>
      <c r="G67" s="57"/>
      <c r="J67" s="1" t="str">
        <f t="shared" si="7"/>
        <v/>
      </c>
      <c r="K67" s="1" t="str">
        <f t="shared" si="10"/>
        <v/>
      </c>
    </row>
    <row r="68" spans="1:11" x14ac:dyDescent="0.25">
      <c r="A68" s="3"/>
      <c r="C68" s="2"/>
      <c r="D68" s="6"/>
      <c r="E68" s="7" t="str">
        <f t="shared" si="11"/>
        <v/>
      </c>
      <c r="F68" s="57" t="str">
        <f t="shared" si="12"/>
        <v/>
      </c>
      <c r="G68" s="57"/>
      <c r="J68" s="1" t="str">
        <f t="shared" si="7"/>
        <v/>
      </c>
      <c r="K68" s="1" t="str">
        <f t="shared" si="10"/>
        <v/>
      </c>
    </row>
    <row r="69" spans="1:11" x14ac:dyDescent="0.25">
      <c r="A69" s="3"/>
      <c r="C69" s="2"/>
      <c r="D69" s="6"/>
      <c r="E69" s="7" t="str">
        <f t="shared" si="11"/>
        <v/>
      </c>
      <c r="F69" s="57" t="str">
        <f t="shared" si="12"/>
        <v/>
      </c>
      <c r="G69" s="57"/>
      <c r="J69" s="1" t="str">
        <f t="shared" si="7"/>
        <v/>
      </c>
      <c r="K69" s="1" t="str">
        <f t="shared" si="10"/>
        <v/>
      </c>
    </row>
    <row r="70" spans="1:11" x14ac:dyDescent="0.25">
      <c r="A70" s="3"/>
      <c r="C70" s="2"/>
      <c r="D70" s="6"/>
      <c r="E70" s="7" t="str">
        <f t="shared" si="11"/>
        <v/>
      </c>
      <c r="F70" s="57" t="str">
        <f t="shared" si="12"/>
        <v/>
      </c>
      <c r="G70" s="57"/>
      <c r="J70" s="1" t="str">
        <f t="shared" si="7"/>
        <v/>
      </c>
      <c r="K70" s="1" t="str">
        <f t="shared" si="10"/>
        <v/>
      </c>
    </row>
    <row r="71" spans="1:11" x14ac:dyDescent="0.25">
      <c r="A71" s="3"/>
      <c r="C71" s="2"/>
      <c r="D71" s="6"/>
      <c r="E71" s="7" t="str">
        <f t="shared" si="11"/>
        <v/>
      </c>
      <c r="F71" s="57" t="str">
        <f t="shared" si="12"/>
        <v/>
      </c>
      <c r="G71" s="57"/>
      <c r="J71" s="1" t="str">
        <f t="shared" si="7"/>
        <v/>
      </c>
      <c r="K71" s="1" t="str">
        <f t="shared" si="10"/>
        <v/>
      </c>
    </row>
    <row r="72" spans="1:11" x14ac:dyDescent="0.25">
      <c r="A72" s="3"/>
      <c r="C72" s="2"/>
      <c r="D72" s="6"/>
      <c r="E72" s="7" t="str">
        <f t="shared" si="11"/>
        <v/>
      </c>
      <c r="F72" s="57" t="str">
        <f t="shared" si="12"/>
        <v/>
      </c>
      <c r="G72" s="57"/>
      <c r="J72" s="1" t="str">
        <f t="shared" si="7"/>
        <v/>
      </c>
      <c r="K72" s="1" t="str">
        <f t="shared" si="10"/>
        <v/>
      </c>
    </row>
    <row r="73" spans="1:11" x14ac:dyDescent="0.25">
      <c r="A73" s="3"/>
      <c r="C73" s="2"/>
      <c r="D73" s="6"/>
      <c r="E73" s="7" t="str">
        <f t="shared" si="11"/>
        <v/>
      </c>
      <c r="F73" s="57" t="str">
        <f t="shared" si="12"/>
        <v/>
      </c>
      <c r="G73" s="57"/>
      <c r="J73" s="1" t="str">
        <f t="shared" ref="J73:J136" si="13">IF(B73="","",B73)</f>
        <v/>
      </c>
      <c r="K73" s="1" t="str">
        <f t="shared" ref="K73:K136" si="14">IF(A73="","",A73)</f>
        <v/>
      </c>
    </row>
    <row r="74" spans="1:11" x14ac:dyDescent="0.25">
      <c r="A74" s="3"/>
      <c r="C74" s="2"/>
      <c r="D74" s="6"/>
      <c r="E74" s="7" t="str">
        <f t="shared" si="11"/>
        <v/>
      </c>
      <c r="F74" s="57" t="str">
        <f t="shared" si="12"/>
        <v/>
      </c>
      <c r="G74" s="57"/>
      <c r="J74" s="1" t="str">
        <f t="shared" si="13"/>
        <v/>
      </c>
      <c r="K74" s="1" t="str">
        <f t="shared" si="14"/>
        <v/>
      </c>
    </row>
    <row r="75" spans="1:11" x14ac:dyDescent="0.25">
      <c r="A75" s="3"/>
      <c r="C75" s="2"/>
      <c r="D75" s="6"/>
      <c r="E75" s="7" t="str">
        <f t="shared" si="11"/>
        <v/>
      </c>
      <c r="F75" s="57" t="str">
        <f t="shared" si="12"/>
        <v/>
      </c>
      <c r="G75" s="57"/>
      <c r="J75" s="1" t="str">
        <f t="shared" si="13"/>
        <v/>
      </c>
      <c r="K75" s="1" t="str">
        <f t="shared" si="14"/>
        <v/>
      </c>
    </row>
    <row r="76" spans="1:11" x14ac:dyDescent="0.25">
      <c r="A76" s="3"/>
      <c r="C76" s="2"/>
      <c r="D76" s="6"/>
      <c r="E76" s="7" t="str">
        <f t="shared" si="11"/>
        <v/>
      </c>
      <c r="F76" s="57" t="str">
        <f t="shared" si="12"/>
        <v/>
      </c>
      <c r="G76" s="57"/>
      <c r="J76" s="1" t="str">
        <f t="shared" si="13"/>
        <v/>
      </c>
      <c r="K76" s="1" t="str">
        <f t="shared" si="14"/>
        <v/>
      </c>
    </row>
    <row r="77" spans="1:11" x14ac:dyDescent="0.25">
      <c r="A77" s="3"/>
      <c r="C77" s="2"/>
      <c r="D77" s="6"/>
      <c r="E77" s="7" t="str">
        <f t="shared" si="11"/>
        <v/>
      </c>
      <c r="F77" s="57" t="str">
        <f t="shared" si="12"/>
        <v/>
      </c>
      <c r="G77" s="57"/>
      <c r="J77" s="1" t="str">
        <f t="shared" si="13"/>
        <v/>
      </c>
      <c r="K77" s="1" t="str">
        <f t="shared" si="14"/>
        <v/>
      </c>
    </row>
    <row r="78" spans="1:11" x14ac:dyDescent="0.25">
      <c r="A78" s="3"/>
      <c r="C78" s="2"/>
      <c r="D78" s="6"/>
      <c r="E78" s="7" t="str">
        <f t="shared" si="11"/>
        <v/>
      </c>
      <c r="F78" s="57" t="str">
        <f t="shared" si="12"/>
        <v/>
      </c>
      <c r="G78" s="57"/>
      <c r="J78" s="1" t="str">
        <f t="shared" si="13"/>
        <v/>
      </c>
      <c r="K78" s="1" t="str">
        <f t="shared" si="14"/>
        <v/>
      </c>
    </row>
    <row r="79" spans="1:11" x14ac:dyDescent="0.25">
      <c r="A79" s="3"/>
      <c r="C79" s="2"/>
      <c r="D79" s="6"/>
      <c r="E79" s="7" t="str">
        <f t="shared" si="11"/>
        <v/>
      </c>
      <c r="F79" s="57" t="str">
        <f t="shared" si="12"/>
        <v/>
      </c>
      <c r="G79" s="57"/>
      <c r="J79" s="1" t="str">
        <f t="shared" si="13"/>
        <v/>
      </c>
      <c r="K79" s="1" t="str">
        <f t="shared" si="14"/>
        <v/>
      </c>
    </row>
    <row r="80" spans="1:11" x14ac:dyDescent="0.25">
      <c r="A80" s="3"/>
      <c r="C80" s="2"/>
      <c r="D80" s="6"/>
      <c r="E80" s="7" t="str">
        <f t="shared" si="11"/>
        <v/>
      </c>
      <c r="F80" s="57" t="str">
        <f t="shared" si="12"/>
        <v/>
      </c>
      <c r="G80" s="57"/>
      <c r="J80" s="1" t="str">
        <f t="shared" si="13"/>
        <v/>
      </c>
      <c r="K80" s="1" t="str">
        <f t="shared" si="14"/>
        <v/>
      </c>
    </row>
    <row r="81" spans="1:11" x14ac:dyDescent="0.25">
      <c r="A81" s="3"/>
      <c r="C81" s="2"/>
      <c r="D81" s="6"/>
      <c r="E81" s="7" t="str">
        <f t="shared" si="11"/>
        <v/>
      </c>
      <c r="F81" s="57" t="str">
        <f t="shared" si="12"/>
        <v/>
      </c>
      <c r="G81" s="57"/>
      <c r="J81" s="1" t="str">
        <f t="shared" si="13"/>
        <v/>
      </c>
      <c r="K81" s="1" t="str">
        <f t="shared" si="14"/>
        <v/>
      </c>
    </row>
    <row r="82" spans="1:11" x14ac:dyDescent="0.25">
      <c r="A82" s="3"/>
      <c r="C82" s="2"/>
      <c r="D82" s="6"/>
      <c r="E82" s="7" t="str">
        <f t="shared" si="11"/>
        <v/>
      </c>
      <c r="F82" s="57" t="str">
        <f t="shared" si="12"/>
        <v/>
      </c>
      <c r="G82" s="57"/>
      <c r="J82" s="1" t="str">
        <f t="shared" si="13"/>
        <v/>
      </c>
      <c r="K82" s="1" t="str">
        <f t="shared" si="14"/>
        <v/>
      </c>
    </row>
    <row r="83" spans="1:11" x14ac:dyDescent="0.25">
      <c r="A83" s="3"/>
      <c r="C83" s="2"/>
      <c r="D83" s="6"/>
      <c r="E83" s="7" t="str">
        <f t="shared" si="11"/>
        <v/>
      </c>
      <c r="F83" s="57" t="str">
        <f t="shared" si="12"/>
        <v/>
      </c>
      <c r="G83" s="57"/>
      <c r="J83" s="1" t="str">
        <f t="shared" si="13"/>
        <v/>
      </c>
      <c r="K83" s="1" t="str">
        <f t="shared" si="14"/>
        <v/>
      </c>
    </row>
    <row r="84" spans="1:11" x14ac:dyDescent="0.25">
      <c r="A84" s="3"/>
      <c r="C84" s="2"/>
      <c r="D84" s="6"/>
      <c r="E84" s="7" t="str">
        <f t="shared" si="11"/>
        <v/>
      </c>
      <c r="F84" s="57" t="str">
        <f t="shared" si="12"/>
        <v/>
      </c>
      <c r="G84" s="57"/>
      <c r="J84" s="1" t="str">
        <f t="shared" si="13"/>
        <v/>
      </c>
      <c r="K84" s="1" t="str">
        <f t="shared" si="14"/>
        <v/>
      </c>
    </row>
    <row r="85" spans="1:11" x14ac:dyDescent="0.25">
      <c r="A85" s="3"/>
      <c r="C85" s="2"/>
      <c r="D85" s="6"/>
      <c r="E85" s="7" t="str">
        <f t="shared" si="11"/>
        <v/>
      </c>
      <c r="F85" s="57" t="str">
        <f t="shared" si="12"/>
        <v/>
      </c>
      <c r="G85" s="57"/>
      <c r="J85" s="1" t="str">
        <f t="shared" si="13"/>
        <v/>
      </c>
      <c r="K85" s="1" t="str">
        <f t="shared" si="14"/>
        <v/>
      </c>
    </row>
    <row r="86" spans="1:11" x14ac:dyDescent="0.25">
      <c r="A86" s="3"/>
      <c r="C86" s="2"/>
      <c r="D86" s="6"/>
      <c r="E86" s="7" t="str">
        <f t="shared" si="11"/>
        <v/>
      </c>
      <c r="F86" s="57" t="str">
        <f t="shared" si="12"/>
        <v/>
      </c>
      <c r="G86" s="57"/>
      <c r="J86" s="1" t="str">
        <f t="shared" si="13"/>
        <v/>
      </c>
      <c r="K86" s="1" t="str">
        <f t="shared" si="14"/>
        <v/>
      </c>
    </row>
    <row r="87" spans="1:11" x14ac:dyDescent="0.25">
      <c r="A87" s="3"/>
      <c r="C87" s="2"/>
      <c r="D87" s="6"/>
      <c r="E87" s="7" t="str">
        <f t="shared" si="11"/>
        <v/>
      </c>
      <c r="F87" s="57" t="str">
        <f t="shared" si="12"/>
        <v/>
      </c>
      <c r="G87" s="57"/>
      <c r="J87" s="1" t="str">
        <f t="shared" si="13"/>
        <v/>
      </c>
      <c r="K87" s="1" t="str">
        <f t="shared" si="14"/>
        <v/>
      </c>
    </row>
    <row r="88" spans="1:11" x14ac:dyDescent="0.25">
      <c r="A88" s="3"/>
      <c r="C88" s="2"/>
      <c r="D88" s="6"/>
      <c r="E88" s="7" t="str">
        <f t="shared" si="11"/>
        <v/>
      </c>
      <c r="F88" s="57" t="str">
        <f t="shared" si="12"/>
        <v/>
      </c>
      <c r="G88" s="57"/>
      <c r="J88" s="1" t="str">
        <f t="shared" si="13"/>
        <v/>
      </c>
      <c r="K88" s="1" t="str">
        <f t="shared" si="14"/>
        <v/>
      </c>
    </row>
    <row r="89" spans="1:11" x14ac:dyDescent="0.25">
      <c r="A89" s="3"/>
      <c r="C89" s="2"/>
      <c r="D89" s="6"/>
      <c r="E89" s="7" t="str">
        <f t="shared" si="11"/>
        <v/>
      </c>
      <c r="F89" s="57" t="str">
        <f t="shared" si="12"/>
        <v/>
      </c>
      <c r="G89" s="57"/>
      <c r="J89" s="1" t="str">
        <f t="shared" si="13"/>
        <v/>
      </c>
      <c r="K89" s="1" t="str">
        <f t="shared" si="14"/>
        <v/>
      </c>
    </row>
    <row r="90" spans="1:11" x14ac:dyDescent="0.25">
      <c r="A90" s="3"/>
      <c r="C90" s="2"/>
      <c r="D90" s="6"/>
      <c r="E90" s="7" t="str">
        <f t="shared" si="11"/>
        <v/>
      </c>
      <c r="F90" s="57" t="str">
        <f t="shared" si="12"/>
        <v/>
      </c>
      <c r="G90" s="57"/>
      <c r="J90" s="1" t="str">
        <f t="shared" si="13"/>
        <v/>
      </c>
      <c r="K90" s="1" t="str">
        <f t="shared" si="14"/>
        <v/>
      </c>
    </row>
    <row r="91" spans="1:11" x14ac:dyDescent="0.25">
      <c r="A91" s="3"/>
      <c r="C91" s="2"/>
      <c r="D91" s="6"/>
      <c r="E91" s="7" t="str">
        <f t="shared" si="11"/>
        <v/>
      </c>
      <c r="F91" s="57" t="str">
        <f t="shared" si="12"/>
        <v/>
      </c>
      <c r="G91" s="57"/>
      <c r="J91" s="1" t="str">
        <f t="shared" si="13"/>
        <v/>
      </c>
      <c r="K91" s="1" t="str">
        <f t="shared" si="14"/>
        <v/>
      </c>
    </row>
    <row r="92" spans="1:11" x14ac:dyDescent="0.25">
      <c r="A92" s="3"/>
      <c r="C92" s="2"/>
      <c r="D92" s="6"/>
      <c r="E92" s="7" t="str">
        <f t="shared" si="11"/>
        <v/>
      </c>
      <c r="F92" s="57" t="str">
        <f t="shared" si="12"/>
        <v/>
      </c>
      <c r="G92" s="57"/>
      <c r="J92" s="1" t="str">
        <f t="shared" si="13"/>
        <v/>
      </c>
      <c r="K92" s="1" t="str">
        <f t="shared" si="14"/>
        <v/>
      </c>
    </row>
    <row r="93" spans="1:11" x14ac:dyDescent="0.25">
      <c r="A93" s="3"/>
      <c r="C93" s="2"/>
      <c r="D93" s="6"/>
      <c r="E93" s="7" t="str">
        <f t="shared" si="11"/>
        <v/>
      </c>
      <c r="F93" s="57" t="str">
        <f t="shared" si="12"/>
        <v/>
      </c>
      <c r="G93" s="57"/>
      <c r="J93" s="1" t="str">
        <f t="shared" si="13"/>
        <v/>
      </c>
      <c r="K93" s="1" t="str">
        <f t="shared" si="14"/>
        <v/>
      </c>
    </row>
    <row r="94" spans="1:11" x14ac:dyDescent="0.25">
      <c r="A94" s="3"/>
      <c r="C94" s="2"/>
      <c r="D94" s="6"/>
      <c r="E94" s="7" t="str">
        <f t="shared" si="11"/>
        <v/>
      </c>
      <c r="F94" s="57" t="str">
        <f t="shared" si="12"/>
        <v/>
      </c>
      <c r="G94" s="57"/>
      <c r="J94" s="1" t="str">
        <f t="shared" si="13"/>
        <v/>
      </c>
      <c r="K94" s="1" t="str">
        <f t="shared" si="14"/>
        <v/>
      </c>
    </row>
    <row r="95" spans="1:11" x14ac:dyDescent="0.25">
      <c r="A95" s="3"/>
      <c r="C95" s="2"/>
      <c r="D95" s="6"/>
      <c r="E95" s="7" t="str">
        <f t="shared" si="11"/>
        <v/>
      </c>
      <c r="F95" s="57" t="str">
        <f t="shared" si="12"/>
        <v/>
      </c>
      <c r="G95" s="57"/>
      <c r="J95" s="1" t="str">
        <f t="shared" si="13"/>
        <v/>
      </c>
      <c r="K95" s="1" t="str">
        <f t="shared" si="14"/>
        <v/>
      </c>
    </row>
    <row r="96" spans="1:11" x14ac:dyDescent="0.25">
      <c r="A96" s="3"/>
      <c r="C96" s="2"/>
      <c r="D96" s="6"/>
      <c r="E96" s="7" t="str">
        <f t="shared" si="11"/>
        <v/>
      </c>
      <c r="F96" s="57" t="str">
        <f t="shared" si="12"/>
        <v/>
      </c>
      <c r="G96" s="57"/>
      <c r="J96" s="1" t="str">
        <f t="shared" si="13"/>
        <v/>
      </c>
      <c r="K96" s="1" t="str">
        <f t="shared" si="14"/>
        <v/>
      </c>
    </row>
    <row r="97" spans="1:11" x14ac:dyDescent="0.25">
      <c r="A97" s="3"/>
      <c r="C97" s="2"/>
      <c r="D97" s="6"/>
      <c r="E97" s="7" t="str">
        <f t="shared" si="11"/>
        <v/>
      </c>
      <c r="F97" s="57" t="str">
        <f t="shared" si="12"/>
        <v/>
      </c>
      <c r="G97" s="57"/>
      <c r="J97" s="1" t="str">
        <f t="shared" si="13"/>
        <v/>
      </c>
      <c r="K97" s="1" t="str">
        <f t="shared" si="14"/>
        <v/>
      </c>
    </row>
    <row r="98" spans="1:11" x14ac:dyDescent="0.25">
      <c r="A98" s="3"/>
      <c r="C98" s="2"/>
      <c r="D98" s="6"/>
      <c r="E98" s="7" t="str">
        <f t="shared" si="11"/>
        <v/>
      </c>
      <c r="F98" s="57" t="str">
        <f t="shared" si="12"/>
        <v/>
      </c>
      <c r="G98" s="57"/>
      <c r="J98" s="1" t="str">
        <f t="shared" si="13"/>
        <v/>
      </c>
      <c r="K98" s="1" t="str">
        <f t="shared" si="14"/>
        <v/>
      </c>
    </row>
    <row r="99" spans="1:11" x14ac:dyDescent="0.25">
      <c r="A99" s="3"/>
      <c r="C99" s="2"/>
      <c r="D99" s="6"/>
      <c r="E99" s="7" t="str">
        <f t="shared" si="11"/>
        <v/>
      </c>
      <c r="F99" s="57" t="str">
        <f t="shared" si="12"/>
        <v/>
      </c>
      <c r="G99" s="57"/>
      <c r="J99" s="1" t="str">
        <f t="shared" si="13"/>
        <v/>
      </c>
      <c r="K99" s="1" t="str">
        <f t="shared" si="14"/>
        <v/>
      </c>
    </row>
    <row r="100" spans="1:11" x14ac:dyDescent="0.25">
      <c r="A100" s="3"/>
      <c r="C100" s="2"/>
      <c r="D100" s="6"/>
      <c r="E100" s="7" t="str">
        <f t="shared" si="11"/>
        <v/>
      </c>
      <c r="F100" s="57" t="str">
        <f t="shared" si="12"/>
        <v/>
      </c>
      <c r="G100" s="57"/>
      <c r="J100" s="1" t="str">
        <f t="shared" si="13"/>
        <v/>
      </c>
      <c r="K100" s="1" t="str">
        <f t="shared" si="14"/>
        <v/>
      </c>
    </row>
    <row r="101" spans="1:11" x14ac:dyDescent="0.25">
      <c r="A101" s="3"/>
      <c r="C101" s="2"/>
      <c r="D101" s="6"/>
      <c r="E101" s="7" t="str">
        <f t="shared" si="11"/>
        <v/>
      </c>
      <c r="F101" s="57" t="str">
        <f t="shared" si="12"/>
        <v/>
      </c>
      <c r="G101" s="57"/>
      <c r="J101" s="1" t="str">
        <f t="shared" si="13"/>
        <v/>
      </c>
      <c r="K101" s="1" t="str">
        <f t="shared" si="14"/>
        <v/>
      </c>
    </row>
    <row r="102" spans="1:11" x14ac:dyDescent="0.25">
      <c r="A102" s="3"/>
      <c r="C102" s="2"/>
      <c r="D102" s="6"/>
      <c r="E102" s="7" t="str">
        <f t="shared" si="11"/>
        <v/>
      </c>
      <c r="F102" s="57" t="str">
        <f t="shared" si="12"/>
        <v/>
      </c>
      <c r="G102" s="57"/>
      <c r="J102" s="1" t="str">
        <f t="shared" si="13"/>
        <v/>
      </c>
      <c r="K102" s="1" t="str">
        <f t="shared" si="14"/>
        <v/>
      </c>
    </row>
    <row r="103" spans="1:11" x14ac:dyDescent="0.25">
      <c r="A103" s="3"/>
      <c r="C103" s="2"/>
      <c r="D103" s="6"/>
      <c r="E103" s="7" t="str">
        <f t="shared" si="11"/>
        <v/>
      </c>
      <c r="F103" s="57" t="str">
        <f t="shared" si="12"/>
        <v/>
      </c>
      <c r="G103" s="57"/>
      <c r="J103" s="1" t="str">
        <f t="shared" si="13"/>
        <v/>
      </c>
      <c r="K103" s="1" t="str">
        <f t="shared" si="14"/>
        <v/>
      </c>
    </row>
    <row r="104" spans="1:11" x14ac:dyDescent="0.25">
      <c r="A104" s="3"/>
      <c r="C104" s="2"/>
      <c r="D104" s="6"/>
      <c r="E104" s="7" t="str">
        <f t="shared" si="11"/>
        <v/>
      </c>
      <c r="F104" s="57" t="str">
        <f t="shared" si="12"/>
        <v/>
      </c>
      <c r="G104" s="57"/>
      <c r="J104" s="1" t="str">
        <f t="shared" si="13"/>
        <v/>
      </c>
      <c r="K104" s="1" t="str">
        <f t="shared" si="14"/>
        <v/>
      </c>
    </row>
    <row r="105" spans="1:11" x14ac:dyDescent="0.25">
      <c r="A105" s="3"/>
      <c r="C105" s="2"/>
      <c r="D105" s="6"/>
      <c r="E105" s="7" t="str">
        <f t="shared" si="11"/>
        <v/>
      </c>
      <c r="F105" s="57" t="str">
        <f t="shared" si="12"/>
        <v/>
      </c>
      <c r="G105" s="57"/>
      <c r="J105" s="1" t="str">
        <f t="shared" si="13"/>
        <v/>
      </c>
      <c r="K105" s="1" t="str">
        <f t="shared" si="14"/>
        <v/>
      </c>
    </row>
    <row r="106" spans="1:11" x14ac:dyDescent="0.25">
      <c r="A106" s="3"/>
      <c r="C106" s="2"/>
      <c r="D106" s="6"/>
      <c r="E106" s="7" t="str">
        <f t="shared" si="11"/>
        <v/>
      </c>
      <c r="F106" s="57" t="str">
        <f t="shared" si="12"/>
        <v/>
      </c>
      <c r="G106" s="57"/>
      <c r="J106" s="1" t="str">
        <f t="shared" si="13"/>
        <v/>
      </c>
      <c r="K106" s="1" t="str">
        <f t="shared" si="14"/>
        <v/>
      </c>
    </row>
    <row r="107" spans="1:11" x14ac:dyDescent="0.25">
      <c r="A107" s="3"/>
      <c r="C107" s="2"/>
      <c r="D107" s="6"/>
      <c r="E107" s="7" t="str">
        <f t="shared" si="11"/>
        <v/>
      </c>
      <c r="F107" s="57" t="str">
        <f t="shared" si="12"/>
        <v/>
      </c>
      <c r="G107" s="57"/>
      <c r="J107" s="1" t="str">
        <f t="shared" si="13"/>
        <v/>
      </c>
      <c r="K107" s="1" t="str">
        <f t="shared" si="14"/>
        <v/>
      </c>
    </row>
    <row r="108" spans="1:11" x14ac:dyDescent="0.25">
      <c r="A108" s="3"/>
      <c r="C108" s="2"/>
      <c r="D108" s="6"/>
      <c r="E108" s="7" t="str">
        <f t="shared" si="11"/>
        <v/>
      </c>
      <c r="F108" s="57" t="str">
        <f t="shared" si="12"/>
        <v/>
      </c>
      <c r="G108" s="57"/>
      <c r="J108" s="1" t="str">
        <f t="shared" si="13"/>
        <v/>
      </c>
      <c r="K108" s="1" t="str">
        <f t="shared" si="14"/>
        <v/>
      </c>
    </row>
    <row r="109" spans="1:11" x14ac:dyDescent="0.25">
      <c r="A109" s="3"/>
      <c r="C109" s="2"/>
      <c r="D109" s="6"/>
      <c r="E109" s="7" t="str">
        <f t="shared" si="11"/>
        <v/>
      </c>
      <c r="F109" s="57" t="str">
        <f t="shared" si="12"/>
        <v/>
      </c>
      <c r="G109" s="57"/>
      <c r="J109" s="1" t="str">
        <f t="shared" si="13"/>
        <v/>
      </c>
      <c r="K109" s="1" t="str">
        <f t="shared" si="14"/>
        <v/>
      </c>
    </row>
    <row r="110" spans="1:11" x14ac:dyDescent="0.25">
      <c r="A110" s="3"/>
      <c r="C110" s="2"/>
      <c r="D110" s="6"/>
      <c r="E110" s="7" t="str">
        <f t="shared" si="11"/>
        <v/>
      </c>
      <c r="F110" s="57" t="str">
        <f t="shared" si="12"/>
        <v/>
      </c>
      <c r="G110" s="57"/>
      <c r="J110" s="1" t="str">
        <f t="shared" si="13"/>
        <v/>
      </c>
      <c r="K110" s="1" t="str">
        <f t="shared" si="14"/>
        <v/>
      </c>
    </row>
    <row r="111" spans="1:11" x14ac:dyDescent="0.25">
      <c r="A111" s="3"/>
      <c r="C111" s="2"/>
      <c r="D111" s="6"/>
      <c r="E111" s="7" t="str">
        <f t="shared" si="11"/>
        <v/>
      </c>
      <c r="F111" s="57" t="str">
        <f t="shared" si="12"/>
        <v/>
      </c>
      <c r="G111" s="57"/>
      <c r="J111" s="1" t="str">
        <f t="shared" si="13"/>
        <v/>
      </c>
      <c r="K111" s="1" t="str">
        <f t="shared" si="14"/>
        <v/>
      </c>
    </row>
    <row r="112" spans="1:11" x14ac:dyDescent="0.25">
      <c r="A112" s="3"/>
      <c r="C112" s="2"/>
      <c r="D112" s="6"/>
      <c r="E112" s="7" t="str">
        <f t="shared" si="11"/>
        <v/>
      </c>
      <c r="F112" s="57" t="str">
        <f t="shared" si="12"/>
        <v/>
      </c>
      <c r="G112" s="57"/>
      <c r="J112" s="1" t="str">
        <f t="shared" si="13"/>
        <v/>
      </c>
      <c r="K112" s="1" t="str">
        <f t="shared" si="14"/>
        <v/>
      </c>
    </row>
    <row r="113" spans="1:11" x14ac:dyDescent="0.25">
      <c r="A113" s="3"/>
      <c r="C113" s="2"/>
      <c r="D113" s="6"/>
      <c r="E113" s="7" t="str">
        <f t="shared" si="11"/>
        <v/>
      </c>
      <c r="F113" s="57" t="str">
        <f t="shared" si="12"/>
        <v/>
      </c>
      <c r="G113" s="57"/>
      <c r="J113" s="1" t="str">
        <f t="shared" si="13"/>
        <v/>
      </c>
      <c r="K113" s="1" t="str">
        <f t="shared" si="14"/>
        <v/>
      </c>
    </row>
    <row r="114" spans="1:11" x14ac:dyDescent="0.25">
      <c r="A114" s="3"/>
      <c r="C114" s="2"/>
      <c r="D114" s="6"/>
      <c r="E114" s="7" t="str">
        <f t="shared" si="11"/>
        <v/>
      </c>
      <c r="F114" s="57" t="str">
        <f t="shared" si="12"/>
        <v/>
      </c>
      <c r="G114" s="57"/>
      <c r="J114" s="1" t="str">
        <f t="shared" si="13"/>
        <v/>
      </c>
      <c r="K114" s="1" t="str">
        <f t="shared" si="14"/>
        <v/>
      </c>
    </row>
    <row r="115" spans="1:11" x14ac:dyDescent="0.25">
      <c r="A115" s="3"/>
      <c r="C115" s="2"/>
      <c r="D115" s="6"/>
      <c r="E115" s="7" t="str">
        <f t="shared" si="11"/>
        <v/>
      </c>
      <c r="F115" s="57" t="str">
        <f t="shared" si="12"/>
        <v/>
      </c>
      <c r="G115" s="57"/>
      <c r="J115" s="1" t="str">
        <f t="shared" si="13"/>
        <v/>
      </c>
      <c r="K115" s="1" t="str">
        <f t="shared" si="14"/>
        <v/>
      </c>
    </row>
    <row r="116" spans="1:11" x14ac:dyDescent="0.25">
      <c r="A116" s="3"/>
      <c r="C116" s="2"/>
      <c r="D116" s="6"/>
      <c r="E116" s="7" t="str">
        <f t="shared" si="11"/>
        <v/>
      </c>
      <c r="F116" s="57" t="str">
        <f t="shared" si="12"/>
        <v/>
      </c>
      <c r="G116" s="57"/>
      <c r="J116" s="1" t="str">
        <f t="shared" si="13"/>
        <v/>
      </c>
      <c r="K116" s="1" t="str">
        <f t="shared" si="14"/>
        <v/>
      </c>
    </row>
    <row r="117" spans="1:11" x14ac:dyDescent="0.25">
      <c r="A117" s="3"/>
      <c r="C117" s="2"/>
      <c r="D117" s="6"/>
      <c r="E117" s="7" t="str">
        <f t="shared" si="11"/>
        <v/>
      </c>
      <c r="F117" s="57" t="str">
        <f t="shared" si="12"/>
        <v/>
      </c>
      <c r="G117" s="57"/>
      <c r="J117" s="1" t="str">
        <f t="shared" si="13"/>
        <v/>
      </c>
      <c r="K117" s="1" t="str">
        <f t="shared" si="14"/>
        <v/>
      </c>
    </row>
    <row r="118" spans="1:11" x14ac:dyDescent="0.25">
      <c r="A118" s="3"/>
      <c r="C118" s="2"/>
      <c r="D118" s="6"/>
      <c r="E118" s="7" t="str">
        <f t="shared" si="11"/>
        <v/>
      </c>
      <c r="F118" s="57" t="str">
        <f t="shared" si="12"/>
        <v/>
      </c>
      <c r="G118" s="57"/>
      <c r="J118" s="1" t="str">
        <f t="shared" si="13"/>
        <v/>
      </c>
      <c r="K118" s="1" t="str">
        <f t="shared" si="14"/>
        <v/>
      </c>
    </row>
    <row r="119" spans="1:11" x14ac:dyDescent="0.25">
      <c r="A119" s="3"/>
      <c r="C119" s="2"/>
      <c r="D119" s="6"/>
      <c r="E119" s="7" t="str">
        <f t="shared" si="11"/>
        <v/>
      </c>
      <c r="F119" s="57" t="str">
        <f t="shared" si="12"/>
        <v/>
      </c>
      <c r="G119" s="57"/>
      <c r="J119" s="1" t="str">
        <f t="shared" si="13"/>
        <v/>
      </c>
      <c r="K119" s="1" t="str">
        <f t="shared" si="14"/>
        <v/>
      </c>
    </row>
    <row r="120" spans="1:11" x14ac:dyDescent="0.25">
      <c r="A120" s="3"/>
      <c r="C120" s="2"/>
      <c r="D120" s="6"/>
      <c r="E120" s="7" t="str">
        <f t="shared" si="11"/>
        <v/>
      </c>
      <c r="F120" s="57" t="str">
        <f t="shared" si="12"/>
        <v/>
      </c>
      <c r="G120" s="57"/>
      <c r="J120" s="1" t="str">
        <f t="shared" si="13"/>
        <v/>
      </c>
      <c r="K120" s="1" t="str">
        <f t="shared" si="14"/>
        <v/>
      </c>
    </row>
    <row r="121" spans="1:11" x14ac:dyDescent="0.25">
      <c r="A121" s="3"/>
      <c r="C121" s="2"/>
      <c r="D121" s="6"/>
      <c r="E121" s="7" t="str">
        <f t="shared" si="11"/>
        <v/>
      </c>
      <c r="F121" s="57" t="str">
        <f t="shared" si="12"/>
        <v/>
      </c>
      <c r="G121" s="57"/>
      <c r="J121" s="1" t="str">
        <f t="shared" si="13"/>
        <v/>
      </c>
      <c r="K121" s="1" t="str">
        <f t="shared" si="14"/>
        <v/>
      </c>
    </row>
    <row r="122" spans="1:11" x14ac:dyDescent="0.25">
      <c r="A122" s="3"/>
      <c r="C122" s="2"/>
      <c r="D122" s="6"/>
      <c r="E122" s="7" t="str">
        <f t="shared" si="11"/>
        <v/>
      </c>
      <c r="F122" s="57" t="str">
        <f t="shared" si="12"/>
        <v/>
      </c>
      <c r="G122" s="57"/>
      <c r="J122" s="1" t="str">
        <f t="shared" si="13"/>
        <v/>
      </c>
      <c r="K122" s="1" t="str">
        <f t="shared" si="14"/>
        <v/>
      </c>
    </row>
    <row r="123" spans="1:11" x14ac:dyDescent="0.25">
      <c r="A123" s="3"/>
      <c r="C123" s="2"/>
      <c r="D123" s="6"/>
      <c r="E123" s="7" t="str">
        <f t="shared" si="11"/>
        <v/>
      </c>
      <c r="F123" s="57" t="str">
        <f t="shared" si="12"/>
        <v/>
      </c>
      <c r="G123" s="57"/>
      <c r="J123" s="1" t="str">
        <f t="shared" si="13"/>
        <v/>
      </c>
      <c r="K123" s="1" t="str">
        <f t="shared" si="14"/>
        <v/>
      </c>
    </row>
    <row r="124" spans="1:11" x14ac:dyDescent="0.25">
      <c r="A124" s="3"/>
      <c r="C124" s="2"/>
      <c r="D124" s="6"/>
      <c r="E124" s="7" t="str">
        <f t="shared" si="11"/>
        <v/>
      </c>
      <c r="F124" s="57" t="str">
        <f t="shared" si="12"/>
        <v/>
      </c>
      <c r="G124" s="57"/>
      <c r="J124" s="1" t="str">
        <f t="shared" si="13"/>
        <v/>
      </c>
      <c r="K124" s="1" t="str">
        <f t="shared" si="14"/>
        <v/>
      </c>
    </row>
    <row r="125" spans="1:11" x14ac:dyDescent="0.25">
      <c r="A125" s="3"/>
      <c r="C125" s="2"/>
      <c r="D125" s="6"/>
      <c r="E125" s="7" t="str">
        <f t="shared" si="11"/>
        <v/>
      </c>
      <c r="F125" s="57" t="str">
        <f t="shared" si="12"/>
        <v/>
      </c>
      <c r="G125" s="57"/>
      <c r="J125" s="1" t="str">
        <f t="shared" si="13"/>
        <v/>
      </c>
      <c r="K125" s="1" t="str">
        <f t="shared" si="14"/>
        <v/>
      </c>
    </row>
    <row r="126" spans="1:11" x14ac:dyDescent="0.25">
      <c r="A126" s="3"/>
      <c r="C126" s="2"/>
      <c r="D126" s="6"/>
      <c r="E126" s="7" t="str">
        <f t="shared" si="11"/>
        <v/>
      </c>
      <c r="F126" s="57" t="str">
        <f t="shared" si="12"/>
        <v/>
      </c>
      <c r="G126" s="57"/>
      <c r="J126" s="1" t="str">
        <f t="shared" si="13"/>
        <v/>
      </c>
      <c r="K126" s="1" t="str">
        <f t="shared" si="14"/>
        <v/>
      </c>
    </row>
    <row r="127" spans="1:11" x14ac:dyDescent="0.25">
      <c r="A127" s="3"/>
      <c r="C127" s="2"/>
      <c r="D127" s="6"/>
      <c r="E127" s="7" t="str">
        <f t="shared" si="11"/>
        <v/>
      </c>
      <c r="F127" s="57" t="str">
        <f t="shared" si="12"/>
        <v/>
      </c>
      <c r="G127" s="57"/>
      <c r="J127" s="1" t="str">
        <f t="shared" si="13"/>
        <v/>
      </c>
      <c r="K127" s="1" t="str">
        <f t="shared" si="14"/>
        <v/>
      </c>
    </row>
    <row r="128" spans="1:11" x14ac:dyDescent="0.25">
      <c r="A128" s="3"/>
      <c r="C128" s="2"/>
      <c r="D128" s="6"/>
      <c r="E128" s="7" t="str">
        <f t="shared" si="11"/>
        <v/>
      </c>
      <c r="F128" s="57" t="str">
        <f t="shared" si="12"/>
        <v/>
      </c>
      <c r="G128" s="57"/>
      <c r="J128" s="1" t="str">
        <f t="shared" si="13"/>
        <v/>
      </c>
      <c r="K128" s="1" t="str">
        <f t="shared" si="14"/>
        <v/>
      </c>
    </row>
    <row r="129" spans="1:11" x14ac:dyDescent="0.25">
      <c r="A129" s="3"/>
      <c r="C129" s="2"/>
      <c r="D129" s="6"/>
      <c r="E129" s="7" t="str">
        <f t="shared" ref="E129:E192" si="15">IF(D129="","",D129*(1+$E$2))</f>
        <v/>
      </c>
      <c r="F129" s="57" t="str">
        <f t="shared" ref="F129:F192" si="16">IF(E129="","",E129+(E129*$F$2))</f>
        <v/>
      </c>
      <c r="G129" s="57"/>
      <c r="J129" s="1" t="str">
        <f t="shared" si="13"/>
        <v/>
      </c>
      <c r="K129" s="1" t="str">
        <f t="shared" si="14"/>
        <v/>
      </c>
    </row>
    <row r="130" spans="1:11" x14ac:dyDescent="0.25">
      <c r="A130" s="3"/>
      <c r="C130" s="2"/>
      <c r="D130" s="6"/>
      <c r="E130" s="7" t="str">
        <f t="shared" si="15"/>
        <v/>
      </c>
      <c r="F130" s="57" t="str">
        <f t="shared" si="16"/>
        <v/>
      </c>
      <c r="G130" s="57"/>
      <c r="J130" s="1" t="str">
        <f t="shared" si="13"/>
        <v/>
      </c>
      <c r="K130" s="1" t="str">
        <f t="shared" si="14"/>
        <v/>
      </c>
    </row>
    <row r="131" spans="1:11" x14ac:dyDescent="0.25">
      <c r="A131" s="3"/>
      <c r="C131" s="2"/>
      <c r="D131" s="6"/>
      <c r="E131" s="7" t="str">
        <f t="shared" si="15"/>
        <v/>
      </c>
      <c r="F131" s="57" t="str">
        <f t="shared" si="16"/>
        <v/>
      </c>
      <c r="G131" s="57"/>
      <c r="J131" s="1" t="str">
        <f t="shared" si="13"/>
        <v/>
      </c>
      <c r="K131" s="1" t="str">
        <f t="shared" si="14"/>
        <v/>
      </c>
    </row>
    <row r="132" spans="1:11" x14ac:dyDescent="0.25">
      <c r="A132" s="3"/>
      <c r="C132" s="2"/>
      <c r="D132" s="6"/>
      <c r="E132" s="7" t="str">
        <f t="shared" si="15"/>
        <v/>
      </c>
      <c r="F132" s="57" t="str">
        <f t="shared" si="16"/>
        <v/>
      </c>
      <c r="G132" s="57"/>
      <c r="J132" s="1" t="str">
        <f t="shared" si="13"/>
        <v/>
      </c>
      <c r="K132" s="1" t="str">
        <f t="shared" si="14"/>
        <v/>
      </c>
    </row>
    <row r="133" spans="1:11" x14ac:dyDescent="0.25">
      <c r="A133" s="3"/>
      <c r="C133" s="2"/>
      <c r="D133" s="6"/>
      <c r="E133" s="7" t="str">
        <f t="shared" si="15"/>
        <v/>
      </c>
      <c r="F133" s="57" t="str">
        <f t="shared" si="16"/>
        <v/>
      </c>
      <c r="G133" s="57"/>
      <c r="J133" s="1" t="str">
        <f t="shared" si="13"/>
        <v/>
      </c>
      <c r="K133" s="1" t="str">
        <f t="shared" si="14"/>
        <v/>
      </c>
    </row>
    <row r="134" spans="1:11" x14ac:dyDescent="0.25">
      <c r="A134" s="3"/>
      <c r="C134" s="2"/>
      <c r="D134" s="6"/>
      <c r="E134" s="7" t="str">
        <f t="shared" si="15"/>
        <v/>
      </c>
      <c r="F134" s="57" t="str">
        <f t="shared" si="16"/>
        <v/>
      </c>
      <c r="G134" s="57"/>
      <c r="J134" s="1" t="str">
        <f t="shared" si="13"/>
        <v/>
      </c>
      <c r="K134" s="1" t="str">
        <f t="shared" si="14"/>
        <v/>
      </c>
    </row>
    <row r="135" spans="1:11" x14ac:dyDescent="0.25">
      <c r="A135" s="3"/>
      <c r="C135" s="2"/>
      <c r="D135" s="6"/>
      <c r="E135" s="7" t="str">
        <f t="shared" si="15"/>
        <v/>
      </c>
      <c r="F135" s="57" t="str">
        <f t="shared" si="16"/>
        <v/>
      </c>
      <c r="G135" s="57"/>
      <c r="J135" s="1" t="str">
        <f t="shared" si="13"/>
        <v/>
      </c>
      <c r="K135" s="1" t="str">
        <f t="shared" si="14"/>
        <v/>
      </c>
    </row>
    <row r="136" spans="1:11" x14ac:dyDescent="0.25">
      <c r="A136" s="3"/>
      <c r="C136" s="2"/>
      <c r="D136" s="6"/>
      <c r="E136" s="7" t="str">
        <f t="shared" si="15"/>
        <v/>
      </c>
      <c r="F136" s="57" t="str">
        <f t="shared" si="16"/>
        <v/>
      </c>
      <c r="G136" s="57"/>
      <c r="J136" s="1" t="str">
        <f t="shared" si="13"/>
        <v/>
      </c>
      <c r="K136" s="1" t="str">
        <f t="shared" si="14"/>
        <v/>
      </c>
    </row>
    <row r="137" spans="1:11" x14ac:dyDescent="0.25">
      <c r="A137" s="3"/>
      <c r="C137" s="2"/>
      <c r="D137" s="6"/>
      <c r="E137" s="7" t="str">
        <f t="shared" si="15"/>
        <v/>
      </c>
      <c r="F137" s="57" t="str">
        <f t="shared" si="16"/>
        <v/>
      </c>
      <c r="G137" s="57"/>
      <c r="J137" s="1" t="str">
        <f t="shared" ref="J137:J200" si="17">IF(B137="","",B137)</f>
        <v/>
      </c>
      <c r="K137" s="1" t="str">
        <f t="shared" ref="K137:K200" si="18">IF(A137="","",A137)</f>
        <v/>
      </c>
    </row>
    <row r="138" spans="1:11" x14ac:dyDescent="0.25">
      <c r="A138" s="3"/>
      <c r="C138" s="2"/>
      <c r="D138" s="6"/>
      <c r="E138" s="7" t="str">
        <f t="shared" si="15"/>
        <v/>
      </c>
      <c r="F138" s="57" t="str">
        <f t="shared" si="16"/>
        <v/>
      </c>
      <c r="G138" s="57"/>
      <c r="J138" s="1" t="str">
        <f t="shared" si="17"/>
        <v/>
      </c>
      <c r="K138" s="1" t="str">
        <f t="shared" si="18"/>
        <v/>
      </c>
    </row>
    <row r="139" spans="1:11" x14ac:dyDescent="0.25">
      <c r="A139" s="3"/>
      <c r="C139" s="2"/>
      <c r="D139" s="6"/>
      <c r="E139" s="7" t="str">
        <f t="shared" si="15"/>
        <v/>
      </c>
      <c r="F139" s="57" t="str">
        <f t="shared" si="16"/>
        <v/>
      </c>
      <c r="G139" s="57"/>
      <c r="J139" s="1" t="str">
        <f t="shared" si="17"/>
        <v/>
      </c>
      <c r="K139" s="1" t="str">
        <f t="shared" si="18"/>
        <v/>
      </c>
    </row>
    <row r="140" spans="1:11" x14ac:dyDescent="0.25">
      <c r="A140" s="3"/>
      <c r="C140" s="2"/>
      <c r="D140" s="6"/>
      <c r="E140" s="7" t="str">
        <f t="shared" si="15"/>
        <v/>
      </c>
      <c r="F140" s="57" t="str">
        <f t="shared" si="16"/>
        <v/>
      </c>
      <c r="G140" s="57"/>
      <c r="J140" s="1" t="str">
        <f t="shared" si="17"/>
        <v/>
      </c>
      <c r="K140" s="1" t="str">
        <f t="shared" si="18"/>
        <v/>
      </c>
    </row>
    <row r="141" spans="1:11" x14ac:dyDescent="0.25">
      <c r="A141" s="3"/>
      <c r="C141" s="2"/>
      <c r="D141" s="6"/>
      <c r="E141" s="7" t="str">
        <f t="shared" si="15"/>
        <v/>
      </c>
      <c r="F141" s="57" t="str">
        <f t="shared" si="16"/>
        <v/>
      </c>
      <c r="G141" s="57"/>
      <c r="J141" s="1" t="str">
        <f t="shared" si="17"/>
        <v/>
      </c>
      <c r="K141" s="1" t="str">
        <f t="shared" si="18"/>
        <v/>
      </c>
    </row>
    <row r="142" spans="1:11" x14ac:dyDescent="0.25">
      <c r="A142" s="3"/>
      <c r="C142" s="2"/>
      <c r="D142" s="6"/>
      <c r="E142" s="7" t="str">
        <f t="shared" si="15"/>
        <v/>
      </c>
      <c r="F142" s="57" t="str">
        <f t="shared" si="16"/>
        <v/>
      </c>
      <c r="G142" s="57"/>
      <c r="J142" s="1" t="str">
        <f t="shared" si="17"/>
        <v/>
      </c>
      <c r="K142" s="1" t="str">
        <f t="shared" si="18"/>
        <v/>
      </c>
    </row>
    <row r="143" spans="1:11" x14ac:dyDescent="0.25">
      <c r="A143" s="3"/>
      <c r="C143" s="2"/>
      <c r="D143" s="6"/>
      <c r="E143" s="7" t="str">
        <f t="shared" si="15"/>
        <v/>
      </c>
      <c r="F143" s="57" t="str">
        <f t="shared" si="16"/>
        <v/>
      </c>
      <c r="G143" s="57"/>
      <c r="J143" s="1" t="str">
        <f t="shared" si="17"/>
        <v/>
      </c>
      <c r="K143" s="1" t="str">
        <f t="shared" si="18"/>
        <v/>
      </c>
    </row>
    <row r="144" spans="1:11" x14ac:dyDescent="0.25">
      <c r="A144" s="3"/>
      <c r="C144" s="2"/>
      <c r="D144" s="6"/>
      <c r="E144" s="7" t="str">
        <f t="shared" si="15"/>
        <v/>
      </c>
      <c r="F144" s="57" t="str">
        <f t="shared" si="16"/>
        <v/>
      </c>
      <c r="G144" s="57"/>
      <c r="J144" s="1" t="str">
        <f t="shared" si="17"/>
        <v/>
      </c>
      <c r="K144" s="1" t="str">
        <f t="shared" si="18"/>
        <v/>
      </c>
    </row>
    <row r="145" spans="1:11" x14ac:dyDescent="0.25">
      <c r="A145" s="3"/>
      <c r="C145" s="2"/>
      <c r="D145" s="6"/>
      <c r="E145" s="7" t="str">
        <f t="shared" si="15"/>
        <v/>
      </c>
      <c r="F145" s="57" t="str">
        <f t="shared" si="16"/>
        <v/>
      </c>
      <c r="G145" s="57"/>
      <c r="J145" s="1" t="str">
        <f t="shared" si="17"/>
        <v/>
      </c>
      <c r="K145" s="1" t="str">
        <f t="shared" si="18"/>
        <v/>
      </c>
    </row>
    <row r="146" spans="1:11" x14ac:dyDescent="0.25">
      <c r="A146" s="3"/>
      <c r="C146" s="2"/>
      <c r="D146" s="6"/>
      <c r="E146" s="7" t="str">
        <f t="shared" si="15"/>
        <v/>
      </c>
      <c r="F146" s="57" t="str">
        <f t="shared" si="16"/>
        <v/>
      </c>
      <c r="G146" s="57"/>
      <c r="J146" s="1" t="str">
        <f t="shared" si="17"/>
        <v/>
      </c>
      <c r="K146" s="1" t="str">
        <f t="shared" si="18"/>
        <v/>
      </c>
    </row>
    <row r="147" spans="1:11" x14ac:dyDescent="0.25">
      <c r="A147" s="3"/>
      <c r="C147" s="2"/>
      <c r="D147" s="6"/>
      <c r="E147" s="7" t="str">
        <f t="shared" si="15"/>
        <v/>
      </c>
      <c r="F147" s="57" t="str">
        <f t="shared" si="16"/>
        <v/>
      </c>
      <c r="G147" s="57"/>
      <c r="J147" s="1" t="str">
        <f t="shared" si="17"/>
        <v/>
      </c>
      <c r="K147" s="1" t="str">
        <f t="shared" si="18"/>
        <v/>
      </c>
    </row>
    <row r="148" spans="1:11" x14ac:dyDescent="0.25">
      <c r="A148" s="3"/>
      <c r="C148" s="2"/>
      <c r="D148" s="6"/>
      <c r="E148" s="7" t="str">
        <f t="shared" si="15"/>
        <v/>
      </c>
      <c r="F148" s="57" t="str">
        <f t="shared" si="16"/>
        <v/>
      </c>
      <c r="G148" s="57"/>
      <c r="J148" s="1" t="str">
        <f t="shared" si="17"/>
        <v/>
      </c>
      <c r="K148" s="1" t="str">
        <f t="shared" si="18"/>
        <v/>
      </c>
    </row>
    <row r="149" spans="1:11" x14ac:dyDescent="0.25">
      <c r="A149" s="3"/>
      <c r="C149" s="2"/>
      <c r="D149" s="6"/>
      <c r="E149" s="7" t="str">
        <f t="shared" si="15"/>
        <v/>
      </c>
      <c r="F149" s="57" t="str">
        <f t="shared" si="16"/>
        <v/>
      </c>
      <c r="G149" s="57"/>
      <c r="J149" s="1" t="str">
        <f t="shared" si="17"/>
        <v/>
      </c>
      <c r="K149" s="1" t="str">
        <f t="shared" si="18"/>
        <v/>
      </c>
    </row>
    <row r="150" spans="1:11" x14ac:dyDescent="0.25">
      <c r="A150" s="3"/>
      <c r="C150" s="2"/>
      <c r="D150" s="6"/>
      <c r="E150" s="7" t="str">
        <f t="shared" si="15"/>
        <v/>
      </c>
      <c r="F150" s="57" t="str">
        <f t="shared" si="16"/>
        <v/>
      </c>
      <c r="G150" s="57"/>
      <c r="J150" s="1" t="str">
        <f t="shared" si="17"/>
        <v/>
      </c>
      <c r="K150" s="1" t="str">
        <f t="shared" si="18"/>
        <v/>
      </c>
    </row>
    <row r="151" spans="1:11" x14ac:dyDescent="0.25">
      <c r="A151" s="3"/>
      <c r="C151" s="2"/>
      <c r="D151" s="6"/>
      <c r="E151" s="7" t="str">
        <f t="shared" si="15"/>
        <v/>
      </c>
      <c r="F151" s="57" t="str">
        <f t="shared" si="16"/>
        <v/>
      </c>
      <c r="G151" s="57"/>
      <c r="J151" s="1" t="str">
        <f t="shared" si="17"/>
        <v/>
      </c>
      <c r="K151" s="1" t="str">
        <f t="shared" si="18"/>
        <v/>
      </c>
    </row>
    <row r="152" spans="1:11" x14ac:dyDescent="0.25">
      <c r="A152" s="3"/>
      <c r="C152" s="2"/>
      <c r="D152" s="6"/>
      <c r="E152" s="7" t="str">
        <f t="shared" si="15"/>
        <v/>
      </c>
      <c r="F152" s="57" t="str">
        <f t="shared" si="16"/>
        <v/>
      </c>
      <c r="G152" s="57"/>
      <c r="J152" s="1" t="str">
        <f t="shared" si="17"/>
        <v/>
      </c>
      <c r="K152" s="1" t="str">
        <f t="shared" si="18"/>
        <v/>
      </c>
    </row>
    <row r="153" spans="1:11" x14ac:dyDescent="0.25">
      <c r="A153" s="3"/>
      <c r="C153" s="2"/>
      <c r="D153" s="6"/>
      <c r="E153" s="7" t="str">
        <f t="shared" si="15"/>
        <v/>
      </c>
      <c r="F153" s="57" t="str">
        <f t="shared" si="16"/>
        <v/>
      </c>
      <c r="G153" s="57"/>
      <c r="J153" s="1" t="str">
        <f t="shared" si="17"/>
        <v/>
      </c>
      <c r="K153" s="1" t="str">
        <f t="shared" si="18"/>
        <v/>
      </c>
    </row>
    <row r="154" spans="1:11" x14ac:dyDescent="0.25">
      <c r="A154" s="3"/>
      <c r="C154" s="2"/>
      <c r="D154" s="6"/>
      <c r="E154" s="7" t="str">
        <f t="shared" si="15"/>
        <v/>
      </c>
      <c r="F154" s="57" t="str">
        <f t="shared" si="16"/>
        <v/>
      </c>
      <c r="G154" s="57"/>
      <c r="J154" s="1" t="str">
        <f t="shared" si="17"/>
        <v/>
      </c>
      <c r="K154" s="1" t="str">
        <f t="shared" si="18"/>
        <v/>
      </c>
    </row>
    <row r="155" spans="1:11" x14ac:dyDescent="0.25">
      <c r="A155" s="3"/>
      <c r="C155" s="2"/>
      <c r="D155" s="6"/>
      <c r="E155" s="7" t="str">
        <f t="shared" si="15"/>
        <v/>
      </c>
      <c r="F155" s="57" t="str">
        <f t="shared" si="16"/>
        <v/>
      </c>
      <c r="G155" s="57"/>
      <c r="J155" s="1" t="str">
        <f t="shared" si="17"/>
        <v/>
      </c>
      <c r="K155" s="1" t="str">
        <f t="shared" si="18"/>
        <v/>
      </c>
    </row>
    <row r="156" spans="1:11" x14ac:dyDescent="0.25">
      <c r="A156" s="3"/>
      <c r="C156" s="2"/>
      <c r="D156" s="6"/>
      <c r="E156" s="7" t="str">
        <f t="shared" si="15"/>
        <v/>
      </c>
      <c r="F156" s="57" t="str">
        <f t="shared" si="16"/>
        <v/>
      </c>
      <c r="G156" s="57"/>
      <c r="J156" s="1" t="str">
        <f t="shared" si="17"/>
        <v/>
      </c>
      <c r="K156" s="1" t="str">
        <f t="shared" si="18"/>
        <v/>
      </c>
    </row>
    <row r="157" spans="1:11" x14ac:dyDescent="0.25">
      <c r="A157" s="3"/>
      <c r="C157" s="2"/>
      <c r="D157" s="6"/>
      <c r="E157" s="7" t="str">
        <f t="shared" si="15"/>
        <v/>
      </c>
      <c r="F157" s="57" t="str">
        <f t="shared" si="16"/>
        <v/>
      </c>
      <c r="G157" s="57"/>
      <c r="J157" s="1" t="str">
        <f t="shared" si="17"/>
        <v/>
      </c>
      <c r="K157" s="1" t="str">
        <f t="shared" si="18"/>
        <v/>
      </c>
    </row>
    <row r="158" spans="1:11" x14ac:dyDescent="0.25">
      <c r="A158" s="3"/>
      <c r="C158" s="2"/>
      <c r="D158" s="6"/>
      <c r="E158" s="7" t="str">
        <f t="shared" si="15"/>
        <v/>
      </c>
      <c r="F158" s="57" t="str">
        <f t="shared" si="16"/>
        <v/>
      </c>
      <c r="G158" s="57"/>
      <c r="J158" s="1" t="str">
        <f t="shared" si="17"/>
        <v/>
      </c>
      <c r="K158" s="1" t="str">
        <f t="shared" si="18"/>
        <v/>
      </c>
    </row>
    <row r="159" spans="1:11" x14ac:dyDescent="0.25">
      <c r="A159" s="3"/>
      <c r="C159" s="2"/>
      <c r="D159" s="6"/>
      <c r="E159" s="7" t="str">
        <f t="shared" si="15"/>
        <v/>
      </c>
      <c r="F159" s="57" t="str">
        <f t="shared" si="16"/>
        <v/>
      </c>
      <c r="G159" s="57"/>
      <c r="J159" s="1" t="str">
        <f t="shared" si="17"/>
        <v/>
      </c>
      <c r="K159" s="1" t="str">
        <f t="shared" si="18"/>
        <v/>
      </c>
    </row>
    <row r="160" spans="1:11" x14ac:dyDescent="0.25">
      <c r="A160" s="3"/>
      <c r="C160" s="2"/>
      <c r="D160" s="6"/>
      <c r="E160" s="7" t="str">
        <f t="shared" si="15"/>
        <v/>
      </c>
      <c r="F160" s="57" t="str">
        <f t="shared" si="16"/>
        <v/>
      </c>
      <c r="G160" s="57"/>
      <c r="J160" s="1" t="str">
        <f t="shared" si="17"/>
        <v/>
      </c>
      <c r="K160" s="1" t="str">
        <f t="shared" si="18"/>
        <v/>
      </c>
    </row>
    <row r="161" spans="1:11" x14ac:dyDescent="0.25">
      <c r="A161" s="3"/>
      <c r="C161" s="2"/>
      <c r="D161" s="6"/>
      <c r="E161" s="7" t="str">
        <f t="shared" si="15"/>
        <v/>
      </c>
      <c r="F161" s="57" t="str">
        <f t="shared" si="16"/>
        <v/>
      </c>
      <c r="G161" s="57"/>
      <c r="J161" s="1" t="str">
        <f t="shared" si="17"/>
        <v/>
      </c>
      <c r="K161" s="1" t="str">
        <f t="shared" si="18"/>
        <v/>
      </c>
    </row>
    <row r="162" spans="1:11" x14ac:dyDescent="0.25">
      <c r="A162" s="3"/>
      <c r="C162" s="2"/>
      <c r="D162" s="6"/>
      <c r="E162" s="7" t="str">
        <f t="shared" si="15"/>
        <v/>
      </c>
      <c r="F162" s="57" t="str">
        <f t="shared" si="16"/>
        <v/>
      </c>
      <c r="G162" s="57"/>
      <c r="J162" s="1" t="str">
        <f t="shared" si="17"/>
        <v/>
      </c>
      <c r="K162" s="1" t="str">
        <f t="shared" si="18"/>
        <v/>
      </c>
    </row>
    <row r="163" spans="1:11" x14ac:dyDescent="0.25">
      <c r="A163" s="3"/>
      <c r="C163" s="2"/>
      <c r="D163" s="6"/>
      <c r="E163" s="7" t="str">
        <f t="shared" si="15"/>
        <v/>
      </c>
      <c r="F163" s="57" t="str">
        <f t="shared" si="16"/>
        <v/>
      </c>
      <c r="G163" s="57"/>
      <c r="J163" s="1" t="str">
        <f t="shared" si="17"/>
        <v/>
      </c>
      <c r="K163" s="1" t="str">
        <f t="shared" si="18"/>
        <v/>
      </c>
    </row>
    <row r="164" spans="1:11" x14ac:dyDescent="0.25">
      <c r="A164" s="3"/>
      <c r="C164" s="2"/>
      <c r="D164" s="6"/>
      <c r="E164" s="7" t="str">
        <f t="shared" si="15"/>
        <v/>
      </c>
      <c r="F164" s="57" t="str">
        <f t="shared" si="16"/>
        <v/>
      </c>
      <c r="G164" s="57"/>
      <c r="J164" s="1" t="str">
        <f t="shared" si="17"/>
        <v/>
      </c>
      <c r="K164" s="1" t="str">
        <f t="shared" si="18"/>
        <v/>
      </c>
    </row>
    <row r="165" spans="1:11" x14ac:dyDescent="0.25">
      <c r="A165" s="3"/>
      <c r="C165" s="2"/>
      <c r="D165" s="6"/>
      <c r="E165" s="7" t="str">
        <f t="shared" si="15"/>
        <v/>
      </c>
      <c r="F165" s="57" t="str">
        <f t="shared" si="16"/>
        <v/>
      </c>
      <c r="G165" s="57"/>
      <c r="J165" s="1" t="str">
        <f t="shared" si="17"/>
        <v/>
      </c>
      <c r="K165" s="1" t="str">
        <f t="shared" si="18"/>
        <v/>
      </c>
    </row>
    <row r="166" spans="1:11" x14ac:dyDescent="0.25">
      <c r="A166" s="3"/>
      <c r="C166" s="2"/>
      <c r="D166" s="6"/>
      <c r="E166" s="7" t="str">
        <f t="shared" si="15"/>
        <v/>
      </c>
      <c r="F166" s="57" t="str">
        <f t="shared" si="16"/>
        <v/>
      </c>
      <c r="G166" s="57"/>
      <c r="J166" s="1" t="str">
        <f t="shared" si="17"/>
        <v/>
      </c>
      <c r="K166" s="1" t="str">
        <f t="shared" si="18"/>
        <v/>
      </c>
    </row>
    <row r="167" spans="1:11" x14ac:dyDescent="0.25">
      <c r="A167" s="3"/>
      <c r="C167" s="2"/>
      <c r="D167" s="6"/>
      <c r="E167" s="7" t="str">
        <f t="shared" si="15"/>
        <v/>
      </c>
      <c r="F167" s="57" t="str">
        <f t="shared" si="16"/>
        <v/>
      </c>
      <c r="G167" s="57"/>
      <c r="J167" s="1" t="str">
        <f t="shared" si="17"/>
        <v/>
      </c>
      <c r="K167" s="1" t="str">
        <f t="shared" si="18"/>
        <v/>
      </c>
    </row>
    <row r="168" spans="1:11" x14ac:dyDescent="0.25">
      <c r="A168" s="3"/>
      <c r="C168" s="2"/>
      <c r="D168" s="6"/>
      <c r="E168" s="7" t="str">
        <f t="shared" si="15"/>
        <v/>
      </c>
      <c r="F168" s="57" t="str">
        <f t="shared" si="16"/>
        <v/>
      </c>
      <c r="G168" s="57"/>
      <c r="J168" s="1" t="str">
        <f t="shared" si="17"/>
        <v/>
      </c>
      <c r="K168" s="1" t="str">
        <f t="shared" si="18"/>
        <v/>
      </c>
    </row>
    <row r="169" spans="1:11" x14ac:dyDescent="0.25">
      <c r="A169" s="3"/>
      <c r="C169" s="2"/>
      <c r="D169" s="6"/>
      <c r="E169" s="7" t="str">
        <f t="shared" si="15"/>
        <v/>
      </c>
      <c r="F169" s="57" t="str">
        <f t="shared" si="16"/>
        <v/>
      </c>
      <c r="G169" s="57"/>
      <c r="J169" s="1" t="str">
        <f t="shared" si="17"/>
        <v/>
      </c>
      <c r="K169" s="1" t="str">
        <f t="shared" si="18"/>
        <v/>
      </c>
    </row>
    <row r="170" spans="1:11" x14ac:dyDescent="0.25">
      <c r="A170" s="3"/>
      <c r="C170" s="2"/>
      <c r="D170" s="6"/>
      <c r="E170" s="7" t="str">
        <f t="shared" si="15"/>
        <v/>
      </c>
      <c r="F170" s="57" t="str">
        <f t="shared" si="16"/>
        <v/>
      </c>
      <c r="G170" s="57"/>
      <c r="J170" s="1" t="str">
        <f t="shared" si="17"/>
        <v/>
      </c>
      <c r="K170" s="1" t="str">
        <f t="shared" si="18"/>
        <v/>
      </c>
    </row>
    <row r="171" spans="1:11" x14ac:dyDescent="0.25">
      <c r="A171" s="3"/>
      <c r="C171" s="2"/>
      <c r="D171" s="6"/>
      <c r="E171" s="7" t="str">
        <f t="shared" si="15"/>
        <v/>
      </c>
      <c r="F171" s="57" t="str">
        <f t="shared" si="16"/>
        <v/>
      </c>
      <c r="G171" s="57"/>
      <c r="J171" s="1" t="str">
        <f t="shared" si="17"/>
        <v/>
      </c>
      <c r="K171" s="1" t="str">
        <f t="shared" si="18"/>
        <v/>
      </c>
    </row>
    <row r="172" spans="1:11" x14ac:dyDescent="0.25">
      <c r="A172" s="3"/>
      <c r="C172" s="2"/>
      <c r="D172" s="6"/>
      <c r="E172" s="7" t="str">
        <f t="shared" si="15"/>
        <v/>
      </c>
      <c r="F172" s="57" t="str">
        <f t="shared" si="16"/>
        <v/>
      </c>
      <c r="G172" s="57"/>
      <c r="J172" s="1" t="str">
        <f t="shared" si="17"/>
        <v/>
      </c>
      <c r="K172" s="1" t="str">
        <f t="shared" si="18"/>
        <v/>
      </c>
    </row>
    <row r="173" spans="1:11" x14ac:dyDescent="0.25">
      <c r="A173" s="3"/>
      <c r="C173" s="2"/>
      <c r="D173" s="6"/>
      <c r="E173" s="7" t="str">
        <f t="shared" si="15"/>
        <v/>
      </c>
      <c r="F173" s="57" t="str">
        <f t="shared" si="16"/>
        <v/>
      </c>
      <c r="G173" s="57"/>
      <c r="J173" s="1" t="str">
        <f t="shared" si="17"/>
        <v/>
      </c>
      <c r="K173" s="1" t="str">
        <f t="shared" si="18"/>
        <v/>
      </c>
    </row>
    <row r="174" spans="1:11" x14ac:dyDescent="0.25">
      <c r="A174" s="3"/>
      <c r="C174" s="2"/>
      <c r="D174" s="6"/>
      <c r="E174" s="7" t="str">
        <f t="shared" si="15"/>
        <v/>
      </c>
      <c r="F174" s="57" t="str">
        <f t="shared" si="16"/>
        <v/>
      </c>
      <c r="G174" s="57"/>
      <c r="J174" s="1" t="str">
        <f t="shared" si="17"/>
        <v/>
      </c>
      <c r="K174" s="1" t="str">
        <f t="shared" si="18"/>
        <v/>
      </c>
    </row>
    <row r="175" spans="1:11" x14ac:dyDescent="0.25">
      <c r="A175" s="3"/>
      <c r="C175" s="2"/>
      <c r="D175" s="6"/>
      <c r="E175" s="7" t="str">
        <f t="shared" si="15"/>
        <v/>
      </c>
      <c r="F175" s="57" t="str">
        <f t="shared" si="16"/>
        <v/>
      </c>
      <c r="G175" s="57"/>
      <c r="J175" s="1" t="str">
        <f t="shared" si="17"/>
        <v/>
      </c>
      <c r="K175" s="1" t="str">
        <f t="shared" si="18"/>
        <v/>
      </c>
    </row>
    <row r="176" spans="1:11" x14ac:dyDescent="0.25">
      <c r="A176" s="3"/>
      <c r="C176" s="2"/>
      <c r="D176" s="6"/>
      <c r="E176" s="7" t="str">
        <f t="shared" si="15"/>
        <v/>
      </c>
      <c r="F176" s="57" t="str">
        <f t="shared" si="16"/>
        <v/>
      </c>
      <c r="G176" s="57"/>
      <c r="J176" s="1" t="str">
        <f t="shared" si="17"/>
        <v/>
      </c>
      <c r="K176" s="1" t="str">
        <f t="shared" si="18"/>
        <v/>
      </c>
    </row>
    <row r="177" spans="1:11" x14ac:dyDescent="0.25">
      <c r="A177" s="3"/>
      <c r="C177" s="2"/>
      <c r="D177" s="6"/>
      <c r="E177" s="7" t="str">
        <f t="shared" si="15"/>
        <v/>
      </c>
      <c r="F177" s="57" t="str">
        <f t="shared" si="16"/>
        <v/>
      </c>
      <c r="G177" s="57"/>
      <c r="J177" s="1" t="str">
        <f t="shared" si="17"/>
        <v/>
      </c>
      <c r="K177" s="1" t="str">
        <f t="shared" si="18"/>
        <v/>
      </c>
    </row>
    <row r="178" spans="1:11" x14ac:dyDescent="0.25">
      <c r="A178" s="3"/>
      <c r="C178" s="2"/>
      <c r="D178" s="6"/>
      <c r="E178" s="7" t="str">
        <f t="shared" si="15"/>
        <v/>
      </c>
      <c r="F178" s="57" t="str">
        <f t="shared" si="16"/>
        <v/>
      </c>
      <c r="G178" s="57"/>
      <c r="J178" s="1" t="str">
        <f t="shared" si="17"/>
        <v/>
      </c>
      <c r="K178" s="1" t="str">
        <f t="shared" si="18"/>
        <v/>
      </c>
    </row>
    <row r="179" spans="1:11" x14ac:dyDescent="0.25">
      <c r="A179" s="3"/>
      <c r="C179" s="2"/>
      <c r="D179" s="6"/>
      <c r="E179" s="7" t="str">
        <f t="shared" si="15"/>
        <v/>
      </c>
      <c r="F179" s="57" t="str">
        <f t="shared" si="16"/>
        <v/>
      </c>
      <c r="G179" s="57"/>
      <c r="J179" s="1" t="str">
        <f t="shared" si="17"/>
        <v/>
      </c>
      <c r="K179" s="1" t="str">
        <f t="shared" si="18"/>
        <v/>
      </c>
    </row>
    <row r="180" spans="1:11" x14ac:dyDescent="0.25">
      <c r="A180" s="3"/>
      <c r="C180" s="2"/>
      <c r="D180" s="6"/>
      <c r="E180" s="7" t="str">
        <f t="shared" si="15"/>
        <v/>
      </c>
      <c r="F180" s="57" t="str">
        <f t="shared" si="16"/>
        <v/>
      </c>
      <c r="G180" s="57"/>
      <c r="J180" s="1" t="str">
        <f t="shared" si="17"/>
        <v/>
      </c>
      <c r="K180" s="1" t="str">
        <f t="shared" si="18"/>
        <v/>
      </c>
    </row>
    <row r="181" spans="1:11" x14ac:dyDescent="0.25">
      <c r="A181" s="3"/>
      <c r="C181" s="2"/>
      <c r="D181" s="6"/>
      <c r="E181" s="7" t="str">
        <f t="shared" si="15"/>
        <v/>
      </c>
      <c r="F181" s="57" t="str">
        <f t="shared" si="16"/>
        <v/>
      </c>
      <c r="G181" s="57"/>
      <c r="J181" s="1" t="str">
        <f t="shared" si="17"/>
        <v/>
      </c>
      <c r="K181" s="1" t="str">
        <f t="shared" si="18"/>
        <v/>
      </c>
    </row>
    <row r="182" spans="1:11" x14ac:dyDescent="0.25">
      <c r="A182" s="3"/>
      <c r="C182" s="2"/>
      <c r="D182" s="6"/>
      <c r="E182" s="7" t="str">
        <f t="shared" si="15"/>
        <v/>
      </c>
      <c r="F182" s="57" t="str">
        <f t="shared" si="16"/>
        <v/>
      </c>
      <c r="G182" s="57"/>
      <c r="J182" s="1" t="str">
        <f t="shared" si="17"/>
        <v/>
      </c>
      <c r="K182" s="1" t="str">
        <f t="shared" si="18"/>
        <v/>
      </c>
    </row>
    <row r="183" spans="1:11" x14ac:dyDescent="0.25">
      <c r="A183" s="3"/>
      <c r="C183" s="2"/>
      <c r="D183" s="6"/>
      <c r="E183" s="7" t="str">
        <f t="shared" si="15"/>
        <v/>
      </c>
      <c r="F183" s="57" t="str">
        <f t="shared" si="16"/>
        <v/>
      </c>
      <c r="G183" s="57"/>
      <c r="J183" s="1" t="str">
        <f t="shared" si="17"/>
        <v/>
      </c>
      <c r="K183" s="1" t="str">
        <f t="shared" si="18"/>
        <v/>
      </c>
    </row>
    <row r="184" spans="1:11" x14ac:dyDescent="0.25">
      <c r="A184" s="3"/>
      <c r="C184" s="2"/>
      <c r="D184" s="6"/>
      <c r="E184" s="7" t="str">
        <f t="shared" si="15"/>
        <v/>
      </c>
      <c r="F184" s="57" t="str">
        <f t="shared" si="16"/>
        <v/>
      </c>
      <c r="G184" s="57"/>
      <c r="J184" s="1" t="str">
        <f t="shared" si="17"/>
        <v/>
      </c>
      <c r="K184" s="1" t="str">
        <f t="shared" si="18"/>
        <v/>
      </c>
    </row>
    <row r="185" spans="1:11" x14ac:dyDescent="0.25">
      <c r="A185" s="3"/>
      <c r="C185" s="2"/>
      <c r="D185" s="6"/>
      <c r="E185" s="7" t="str">
        <f t="shared" si="15"/>
        <v/>
      </c>
      <c r="F185" s="57" t="str">
        <f t="shared" si="16"/>
        <v/>
      </c>
      <c r="G185" s="57"/>
      <c r="J185" s="1" t="str">
        <f t="shared" si="17"/>
        <v/>
      </c>
      <c r="K185" s="1" t="str">
        <f t="shared" si="18"/>
        <v/>
      </c>
    </row>
    <row r="186" spans="1:11" x14ac:dyDescent="0.25">
      <c r="A186" s="3"/>
      <c r="C186" s="2"/>
      <c r="D186" s="6"/>
      <c r="E186" s="7" t="str">
        <f t="shared" si="15"/>
        <v/>
      </c>
      <c r="F186" s="57" t="str">
        <f t="shared" si="16"/>
        <v/>
      </c>
      <c r="G186" s="57"/>
      <c r="J186" s="1" t="str">
        <f t="shared" si="17"/>
        <v/>
      </c>
      <c r="K186" s="1" t="str">
        <f t="shared" si="18"/>
        <v/>
      </c>
    </row>
    <row r="187" spans="1:11" x14ac:dyDescent="0.25">
      <c r="A187" s="3"/>
      <c r="C187" s="2"/>
      <c r="D187" s="6"/>
      <c r="E187" s="7" t="str">
        <f t="shared" si="15"/>
        <v/>
      </c>
      <c r="F187" s="57" t="str">
        <f t="shared" si="16"/>
        <v/>
      </c>
      <c r="G187" s="57"/>
      <c r="J187" s="1" t="str">
        <f t="shared" si="17"/>
        <v/>
      </c>
      <c r="K187" s="1" t="str">
        <f t="shared" si="18"/>
        <v/>
      </c>
    </row>
    <row r="188" spans="1:11" x14ac:dyDescent="0.25">
      <c r="A188" s="3"/>
      <c r="C188" s="2"/>
      <c r="D188" s="6"/>
      <c r="E188" s="7" t="str">
        <f t="shared" si="15"/>
        <v/>
      </c>
      <c r="F188" s="57" t="str">
        <f t="shared" si="16"/>
        <v/>
      </c>
      <c r="G188" s="57"/>
      <c r="J188" s="1" t="str">
        <f t="shared" si="17"/>
        <v/>
      </c>
      <c r="K188" s="1" t="str">
        <f t="shared" si="18"/>
        <v/>
      </c>
    </row>
    <row r="189" spans="1:11" x14ac:dyDescent="0.25">
      <c r="A189" s="3"/>
      <c r="C189" s="2"/>
      <c r="D189" s="6"/>
      <c r="E189" s="7" t="str">
        <f t="shared" si="15"/>
        <v/>
      </c>
      <c r="F189" s="57" t="str">
        <f t="shared" si="16"/>
        <v/>
      </c>
      <c r="G189" s="57"/>
      <c r="J189" s="1" t="str">
        <f t="shared" si="17"/>
        <v/>
      </c>
      <c r="K189" s="1" t="str">
        <f t="shared" si="18"/>
        <v/>
      </c>
    </row>
    <row r="190" spans="1:11" x14ac:dyDescent="0.25">
      <c r="A190" s="3"/>
      <c r="C190" s="2"/>
      <c r="D190" s="6"/>
      <c r="E190" s="7" t="str">
        <f t="shared" si="15"/>
        <v/>
      </c>
      <c r="F190" s="57" t="str">
        <f t="shared" si="16"/>
        <v/>
      </c>
      <c r="G190" s="57"/>
      <c r="J190" s="1" t="str">
        <f t="shared" si="17"/>
        <v/>
      </c>
      <c r="K190" s="1" t="str">
        <f t="shared" si="18"/>
        <v/>
      </c>
    </row>
    <row r="191" spans="1:11" x14ac:dyDescent="0.25">
      <c r="A191" s="3"/>
      <c r="C191" s="2"/>
      <c r="D191" s="6"/>
      <c r="E191" s="7" t="str">
        <f t="shared" si="15"/>
        <v/>
      </c>
      <c r="F191" s="57" t="str">
        <f t="shared" si="16"/>
        <v/>
      </c>
      <c r="G191" s="57"/>
      <c r="J191" s="1" t="str">
        <f t="shared" si="17"/>
        <v/>
      </c>
      <c r="K191" s="1" t="str">
        <f t="shared" si="18"/>
        <v/>
      </c>
    </row>
    <row r="192" spans="1:11" x14ac:dyDescent="0.25">
      <c r="A192" s="3"/>
      <c r="C192" s="2"/>
      <c r="D192" s="6"/>
      <c r="E192" s="7" t="str">
        <f t="shared" si="15"/>
        <v/>
      </c>
      <c r="F192" s="57" t="str">
        <f t="shared" si="16"/>
        <v/>
      </c>
      <c r="G192" s="57"/>
      <c r="J192" s="1" t="str">
        <f t="shared" si="17"/>
        <v/>
      </c>
      <c r="K192" s="1" t="str">
        <f t="shared" si="18"/>
        <v/>
      </c>
    </row>
    <row r="193" spans="1:11" x14ac:dyDescent="0.25">
      <c r="A193" s="3"/>
      <c r="C193" s="2"/>
      <c r="D193" s="6"/>
      <c r="E193" s="7" t="str">
        <f t="shared" ref="E193:E256" si="19">IF(D193="","",D193*(1+$E$2))</f>
        <v/>
      </c>
      <c r="F193" s="57" t="str">
        <f t="shared" ref="F193:F256" si="20">IF(E193="","",E193+(E193*$F$2))</f>
        <v/>
      </c>
      <c r="G193" s="57"/>
      <c r="J193" s="1" t="str">
        <f t="shared" si="17"/>
        <v/>
      </c>
      <c r="K193" s="1" t="str">
        <f t="shared" si="18"/>
        <v/>
      </c>
    </row>
    <row r="194" spans="1:11" x14ac:dyDescent="0.25">
      <c r="A194" s="3"/>
      <c r="C194" s="2"/>
      <c r="D194" s="6"/>
      <c r="E194" s="7" t="str">
        <f t="shared" si="19"/>
        <v/>
      </c>
      <c r="F194" s="57" t="str">
        <f t="shared" si="20"/>
        <v/>
      </c>
      <c r="G194" s="57"/>
      <c r="J194" s="1" t="str">
        <f t="shared" si="17"/>
        <v/>
      </c>
      <c r="K194" s="1" t="str">
        <f t="shared" si="18"/>
        <v/>
      </c>
    </row>
    <row r="195" spans="1:11" x14ac:dyDescent="0.25">
      <c r="A195" s="3"/>
      <c r="C195" s="2"/>
      <c r="D195" s="6"/>
      <c r="E195" s="7" t="str">
        <f t="shared" si="19"/>
        <v/>
      </c>
      <c r="F195" s="57" t="str">
        <f t="shared" si="20"/>
        <v/>
      </c>
      <c r="G195" s="57"/>
      <c r="J195" s="1" t="str">
        <f t="shared" si="17"/>
        <v/>
      </c>
      <c r="K195" s="1" t="str">
        <f t="shared" si="18"/>
        <v/>
      </c>
    </row>
    <row r="196" spans="1:11" x14ac:dyDescent="0.25">
      <c r="A196" s="3"/>
      <c r="C196" s="2"/>
      <c r="D196" s="6"/>
      <c r="E196" s="7" t="str">
        <f t="shared" si="19"/>
        <v/>
      </c>
      <c r="F196" s="57" t="str">
        <f t="shared" si="20"/>
        <v/>
      </c>
      <c r="G196" s="57"/>
      <c r="J196" s="1" t="str">
        <f t="shared" si="17"/>
        <v/>
      </c>
      <c r="K196" s="1" t="str">
        <f t="shared" si="18"/>
        <v/>
      </c>
    </row>
    <row r="197" spans="1:11" x14ac:dyDescent="0.25">
      <c r="A197" s="3"/>
      <c r="C197" s="2"/>
      <c r="D197" s="6"/>
      <c r="E197" s="7" t="str">
        <f t="shared" si="19"/>
        <v/>
      </c>
      <c r="F197" s="57" t="str">
        <f t="shared" si="20"/>
        <v/>
      </c>
      <c r="G197" s="57"/>
      <c r="J197" s="1" t="str">
        <f t="shared" si="17"/>
        <v/>
      </c>
      <c r="K197" s="1" t="str">
        <f t="shared" si="18"/>
        <v/>
      </c>
    </row>
    <row r="198" spans="1:11" x14ac:dyDescent="0.25">
      <c r="A198" s="3"/>
      <c r="C198" s="2"/>
      <c r="D198" s="6"/>
      <c r="E198" s="7" t="str">
        <f t="shared" si="19"/>
        <v/>
      </c>
      <c r="F198" s="57" t="str">
        <f t="shared" si="20"/>
        <v/>
      </c>
      <c r="G198" s="57"/>
      <c r="J198" s="1" t="str">
        <f t="shared" si="17"/>
        <v/>
      </c>
      <c r="K198" s="1" t="str">
        <f t="shared" si="18"/>
        <v/>
      </c>
    </row>
    <row r="199" spans="1:11" x14ac:dyDescent="0.25">
      <c r="A199" s="3"/>
      <c r="C199" s="2"/>
      <c r="D199" s="6"/>
      <c r="E199" s="7" t="str">
        <f t="shared" si="19"/>
        <v/>
      </c>
      <c r="F199" s="57" t="str">
        <f t="shared" si="20"/>
        <v/>
      </c>
      <c r="G199" s="57"/>
      <c r="J199" s="1" t="str">
        <f t="shared" si="17"/>
        <v/>
      </c>
      <c r="K199" s="1" t="str">
        <f t="shared" si="18"/>
        <v/>
      </c>
    </row>
    <row r="200" spans="1:11" x14ac:dyDescent="0.25">
      <c r="A200" s="3"/>
      <c r="C200" s="2"/>
      <c r="D200" s="6"/>
      <c r="E200" s="7" t="str">
        <f t="shared" si="19"/>
        <v/>
      </c>
      <c r="F200" s="57" t="str">
        <f t="shared" si="20"/>
        <v/>
      </c>
      <c r="G200" s="57"/>
      <c r="J200" s="1" t="str">
        <f t="shared" si="17"/>
        <v/>
      </c>
      <c r="K200" s="1" t="str">
        <f t="shared" si="18"/>
        <v/>
      </c>
    </row>
    <row r="201" spans="1:11" x14ac:dyDescent="0.25">
      <c r="A201" s="3"/>
      <c r="C201" s="2"/>
      <c r="D201" s="6"/>
      <c r="E201" s="7" t="str">
        <f t="shared" si="19"/>
        <v/>
      </c>
      <c r="F201" s="57" t="str">
        <f t="shared" si="20"/>
        <v/>
      </c>
      <c r="G201" s="57"/>
      <c r="J201" s="1" t="str">
        <f t="shared" ref="J201:J264" si="21">IF(B201="","",B201)</f>
        <v/>
      </c>
      <c r="K201" s="1" t="str">
        <f t="shared" ref="K201:K264" si="22">IF(A201="","",A201)</f>
        <v/>
      </c>
    </row>
    <row r="202" spans="1:11" x14ac:dyDescent="0.25">
      <c r="A202" s="3"/>
      <c r="C202" s="2"/>
      <c r="D202" s="6"/>
      <c r="E202" s="7" t="str">
        <f t="shared" si="19"/>
        <v/>
      </c>
      <c r="F202" s="57" t="str">
        <f t="shared" si="20"/>
        <v/>
      </c>
      <c r="G202" s="57"/>
      <c r="J202" s="1" t="str">
        <f t="shared" si="21"/>
        <v/>
      </c>
      <c r="K202" s="1" t="str">
        <f t="shared" si="22"/>
        <v/>
      </c>
    </row>
    <row r="203" spans="1:11" x14ac:dyDescent="0.25">
      <c r="A203" s="3"/>
      <c r="C203" s="2"/>
      <c r="D203" s="6"/>
      <c r="E203" s="7" t="str">
        <f t="shared" si="19"/>
        <v/>
      </c>
      <c r="F203" s="57" t="str">
        <f t="shared" si="20"/>
        <v/>
      </c>
      <c r="G203" s="57"/>
      <c r="J203" s="1" t="str">
        <f t="shared" si="21"/>
        <v/>
      </c>
      <c r="K203" s="1" t="str">
        <f t="shared" si="22"/>
        <v/>
      </c>
    </row>
    <row r="204" spans="1:11" x14ac:dyDescent="0.25">
      <c r="A204" s="3"/>
      <c r="C204" s="2"/>
      <c r="D204" s="6"/>
      <c r="E204" s="7" t="str">
        <f t="shared" si="19"/>
        <v/>
      </c>
      <c r="F204" s="57" t="str">
        <f t="shared" si="20"/>
        <v/>
      </c>
      <c r="G204" s="57"/>
      <c r="J204" s="1" t="str">
        <f t="shared" si="21"/>
        <v/>
      </c>
      <c r="K204" s="1" t="str">
        <f t="shared" si="22"/>
        <v/>
      </c>
    </row>
    <row r="205" spans="1:11" x14ac:dyDescent="0.25">
      <c r="A205" s="3"/>
      <c r="C205" s="2"/>
      <c r="D205" s="6"/>
      <c r="E205" s="7" t="str">
        <f t="shared" si="19"/>
        <v/>
      </c>
      <c r="F205" s="57" t="str">
        <f t="shared" si="20"/>
        <v/>
      </c>
      <c r="G205" s="57"/>
      <c r="J205" s="1" t="str">
        <f t="shared" si="21"/>
        <v/>
      </c>
      <c r="K205" s="1" t="str">
        <f t="shared" si="22"/>
        <v/>
      </c>
    </row>
    <row r="206" spans="1:11" x14ac:dyDescent="0.25">
      <c r="A206" s="3"/>
      <c r="C206" s="2"/>
      <c r="D206" s="6"/>
      <c r="E206" s="7" t="str">
        <f t="shared" si="19"/>
        <v/>
      </c>
      <c r="F206" s="57" t="str">
        <f t="shared" si="20"/>
        <v/>
      </c>
      <c r="G206" s="57"/>
      <c r="J206" s="1" t="str">
        <f t="shared" si="21"/>
        <v/>
      </c>
      <c r="K206" s="1" t="str">
        <f t="shared" si="22"/>
        <v/>
      </c>
    </row>
    <row r="207" spans="1:11" x14ac:dyDescent="0.25">
      <c r="A207" s="3"/>
      <c r="C207" s="2"/>
      <c r="D207" s="6"/>
      <c r="E207" s="7" t="str">
        <f t="shared" si="19"/>
        <v/>
      </c>
      <c r="F207" s="57" t="str">
        <f t="shared" si="20"/>
        <v/>
      </c>
      <c r="G207" s="57"/>
      <c r="J207" s="1" t="str">
        <f t="shared" si="21"/>
        <v/>
      </c>
      <c r="K207" s="1" t="str">
        <f t="shared" si="22"/>
        <v/>
      </c>
    </row>
    <row r="208" spans="1:11" x14ac:dyDescent="0.25">
      <c r="A208" s="3"/>
      <c r="C208" s="2"/>
      <c r="D208" s="6"/>
      <c r="E208" s="7" t="str">
        <f t="shared" si="19"/>
        <v/>
      </c>
      <c r="F208" s="57" t="str">
        <f t="shared" si="20"/>
        <v/>
      </c>
      <c r="G208" s="57"/>
      <c r="J208" s="1" t="str">
        <f t="shared" si="21"/>
        <v/>
      </c>
      <c r="K208" s="1" t="str">
        <f t="shared" si="22"/>
        <v/>
      </c>
    </row>
    <row r="209" spans="1:11" x14ac:dyDescent="0.25">
      <c r="A209" s="3"/>
      <c r="C209" s="2"/>
      <c r="D209" s="6"/>
      <c r="E209" s="7" t="str">
        <f t="shared" si="19"/>
        <v/>
      </c>
      <c r="F209" s="57" t="str">
        <f t="shared" si="20"/>
        <v/>
      </c>
      <c r="G209" s="57"/>
      <c r="J209" s="1" t="str">
        <f t="shared" si="21"/>
        <v/>
      </c>
      <c r="K209" s="1" t="str">
        <f t="shared" si="22"/>
        <v/>
      </c>
    </row>
    <row r="210" spans="1:11" x14ac:dyDescent="0.25">
      <c r="A210" s="3"/>
      <c r="C210" s="2"/>
      <c r="D210" s="6"/>
      <c r="E210" s="7" t="str">
        <f t="shared" si="19"/>
        <v/>
      </c>
      <c r="F210" s="57" t="str">
        <f t="shared" si="20"/>
        <v/>
      </c>
      <c r="G210" s="57"/>
      <c r="J210" s="1" t="str">
        <f t="shared" si="21"/>
        <v/>
      </c>
      <c r="K210" s="1" t="str">
        <f t="shared" si="22"/>
        <v/>
      </c>
    </row>
    <row r="211" spans="1:11" x14ac:dyDescent="0.25">
      <c r="A211" s="3"/>
      <c r="C211" s="2"/>
      <c r="D211" s="6"/>
      <c r="E211" s="7" t="str">
        <f t="shared" si="19"/>
        <v/>
      </c>
      <c r="F211" s="57" t="str">
        <f t="shared" si="20"/>
        <v/>
      </c>
      <c r="G211" s="57"/>
      <c r="J211" s="1" t="str">
        <f t="shared" si="21"/>
        <v/>
      </c>
      <c r="K211" s="1" t="str">
        <f t="shared" si="22"/>
        <v/>
      </c>
    </row>
    <row r="212" spans="1:11" x14ac:dyDescent="0.25">
      <c r="A212" s="3"/>
      <c r="C212" s="2"/>
      <c r="D212" s="6"/>
      <c r="E212" s="7" t="str">
        <f t="shared" si="19"/>
        <v/>
      </c>
      <c r="F212" s="57" t="str">
        <f t="shared" si="20"/>
        <v/>
      </c>
      <c r="G212" s="57"/>
      <c r="J212" s="1" t="str">
        <f t="shared" si="21"/>
        <v/>
      </c>
      <c r="K212" s="1" t="str">
        <f t="shared" si="22"/>
        <v/>
      </c>
    </row>
    <row r="213" spans="1:11" x14ac:dyDescent="0.25">
      <c r="A213" s="3"/>
      <c r="C213" s="2"/>
      <c r="D213" s="6"/>
      <c r="E213" s="7" t="str">
        <f t="shared" si="19"/>
        <v/>
      </c>
      <c r="F213" s="57" t="str">
        <f t="shared" si="20"/>
        <v/>
      </c>
      <c r="G213" s="57"/>
      <c r="J213" s="1" t="str">
        <f t="shared" si="21"/>
        <v/>
      </c>
      <c r="K213" s="1" t="str">
        <f t="shared" si="22"/>
        <v/>
      </c>
    </row>
    <row r="214" spans="1:11" x14ac:dyDescent="0.25">
      <c r="A214" s="3"/>
      <c r="C214" s="2"/>
      <c r="D214" s="6"/>
      <c r="E214" s="7" t="str">
        <f t="shared" si="19"/>
        <v/>
      </c>
      <c r="F214" s="57" t="str">
        <f t="shared" si="20"/>
        <v/>
      </c>
      <c r="G214" s="57"/>
      <c r="J214" s="1" t="str">
        <f t="shared" si="21"/>
        <v/>
      </c>
      <c r="K214" s="1" t="str">
        <f t="shared" si="22"/>
        <v/>
      </c>
    </row>
    <row r="215" spans="1:11" x14ac:dyDescent="0.25">
      <c r="A215" s="3"/>
      <c r="C215" s="2"/>
      <c r="D215" s="6"/>
      <c r="E215" s="7" t="str">
        <f t="shared" si="19"/>
        <v/>
      </c>
      <c r="F215" s="57" t="str">
        <f t="shared" si="20"/>
        <v/>
      </c>
      <c r="G215" s="57"/>
      <c r="J215" s="1" t="str">
        <f t="shared" si="21"/>
        <v/>
      </c>
      <c r="K215" s="1" t="str">
        <f t="shared" si="22"/>
        <v/>
      </c>
    </row>
    <row r="216" spans="1:11" x14ac:dyDescent="0.25">
      <c r="A216" s="3"/>
      <c r="C216" s="2"/>
      <c r="D216" s="6"/>
      <c r="E216" s="7" t="str">
        <f t="shared" si="19"/>
        <v/>
      </c>
      <c r="F216" s="57" t="str">
        <f t="shared" si="20"/>
        <v/>
      </c>
      <c r="G216" s="57"/>
      <c r="J216" s="1" t="str">
        <f t="shared" si="21"/>
        <v/>
      </c>
      <c r="K216" s="1" t="str">
        <f t="shared" si="22"/>
        <v/>
      </c>
    </row>
    <row r="217" spans="1:11" x14ac:dyDescent="0.25">
      <c r="A217" s="3"/>
      <c r="C217" s="2"/>
      <c r="D217" s="6"/>
      <c r="E217" s="7" t="str">
        <f t="shared" si="19"/>
        <v/>
      </c>
      <c r="F217" s="57" t="str">
        <f t="shared" si="20"/>
        <v/>
      </c>
      <c r="G217" s="57"/>
      <c r="J217" s="1" t="str">
        <f t="shared" si="21"/>
        <v/>
      </c>
      <c r="K217" s="1" t="str">
        <f t="shared" si="22"/>
        <v/>
      </c>
    </row>
    <row r="218" spans="1:11" x14ac:dyDescent="0.25">
      <c r="A218" s="3"/>
      <c r="C218" s="2"/>
      <c r="D218" s="6"/>
      <c r="E218" s="7" t="str">
        <f t="shared" si="19"/>
        <v/>
      </c>
      <c r="F218" s="57" t="str">
        <f t="shared" si="20"/>
        <v/>
      </c>
      <c r="G218" s="57"/>
      <c r="J218" s="1" t="str">
        <f t="shared" si="21"/>
        <v/>
      </c>
      <c r="K218" s="1" t="str">
        <f t="shared" si="22"/>
        <v/>
      </c>
    </row>
    <row r="219" spans="1:11" x14ac:dyDescent="0.25">
      <c r="A219" s="3"/>
      <c r="C219" s="2"/>
      <c r="D219" s="6"/>
      <c r="E219" s="7" t="str">
        <f t="shared" si="19"/>
        <v/>
      </c>
      <c r="F219" s="57" t="str">
        <f t="shared" si="20"/>
        <v/>
      </c>
      <c r="G219" s="57"/>
      <c r="J219" s="1" t="str">
        <f t="shared" si="21"/>
        <v/>
      </c>
      <c r="K219" s="1" t="str">
        <f t="shared" si="22"/>
        <v/>
      </c>
    </row>
    <row r="220" spans="1:11" x14ac:dyDescent="0.25">
      <c r="A220" s="3"/>
      <c r="C220" s="2"/>
      <c r="D220" s="6"/>
      <c r="E220" s="7" t="str">
        <f t="shared" si="19"/>
        <v/>
      </c>
      <c r="F220" s="57" t="str">
        <f t="shared" si="20"/>
        <v/>
      </c>
      <c r="G220" s="57"/>
      <c r="J220" s="1" t="str">
        <f t="shared" si="21"/>
        <v/>
      </c>
      <c r="K220" s="1" t="str">
        <f t="shared" si="22"/>
        <v/>
      </c>
    </row>
    <row r="221" spans="1:11" x14ac:dyDescent="0.25">
      <c r="A221" s="3"/>
      <c r="C221" s="2"/>
      <c r="D221" s="6"/>
      <c r="E221" s="7" t="str">
        <f t="shared" si="19"/>
        <v/>
      </c>
      <c r="F221" s="57" t="str">
        <f t="shared" si="20"/>
        <v/>
      </c>
      <c r="G221" s="57"/>
      <c r="J221" s="1" t="str">
        <f t="shared" si="21"/>
        <v/>
      </c>
      <c r="K221" s="1" t="str">
        <f t="shared" si="22"/>
        <v/>
      </c>
    </row>
    <row r="222" spans="1:11" x14ac:dyDescent="0.25">
      <c r="A222" s="3"/>
      <c r="C222" s="2"/>
      <c r="D222" s="6"/>
      <c r="E222" s="7" t="str">
        <f t="shared" si="19"/>
        <v/>
      </c>
      <c r="F222" s="57" t="str">
        <f t="shared" si="20"/>
        <v/>
      </c>
      <c r="G222" s="57"/>
      <c r="J222" s="1" t="str">
        <f t="shared" si="21"/>
        <v/>
      </c>
      <c r="K222" s="1" t="str">
        <f t="shared" si="22"/>
        <v/>
      </c>
    </row>
    <row r="223" spans="1:11" x14ac:dyDescent="0.25">
      <c r="A223" s="3"/>
      <c r="C223" s="2"/>
      <c r="D223" s="6"/>
      <c r="E223" s="7" t="str">
        <f t="shared" si="19"/>
        <v/>
      </c>
      <c r="F223" s="57" t="str">
        <f t="shared" si="20"/>
        <v/>
      </c>
      <c r="G223" s="57"/>
      <c r="J223" s="1" t="str">
        <f t="shared" si="21"/>
        <v/>
      </c>
      <c r="K223" s="1" t="str">
        <f t="shared" si="22"/>
        <v/>
      </c>
    </row>
    <row r="224" spans="1:11" x14ac:dyDescent="0.25">
      <c r="A224" s="3"/>
      <c r="C224" s="2"/>
      <c r="D224" s="6"/>
      <c r="E224" s="7" t="str">
        <f t="shared" si="19"/>
        <v/>
      </c>
      <c r="F224" s="57" t="str">
        <f t="shared" si="20"/>
        <v/>
      </c>
      <c r="G224" s="57"/>
      <c r="J224" s="1" t="str">
        <f t="shared" si="21"/>
        <v/>
      </c>
      <c r="K224" s="1" t="str">
        <f t="shared" si="22"/>
        <v/>
      </c>
    </row>
    <row r="225" spans="1:11" x14ac:dyDescent="0.25">
      <c r="A225" s="3"/>
      <c r="C225" s="2"/>
      <c r="D225" s="6"/>
      <c r="E225" s="7" t="str">
        <f t="shared" si="19"/>
        <v/>
      </c>
      <c r="F225" s="57" t="str">
        <f t="shared" si="20"/>
        <v/>
      </c>
      <c r="G225" s="57"/>
      <c r="J225" s="1" t="str">
        <f t="shared" si="21"/>
        <v/>
      </c>
      <c r="K225" s="1" t="str">
        <f t="shared" si="22"/>
        <v/>
      </c>
    </row>
    <row r="226" spans="1:11" x14ac:dyDescent="0.25">
      <c r="A226" s="3"/>
      <c r="C226" s="2"/>
      <c r="D226" s="6"/>
      <c r="E226" s="7" t="str">
        <f t="shared" si="19"/>
        <v/>
      </c>
      <c r="F226" s="57" t="str">
        <f t="shared" si="20"/>
        <v/>
      </c>
      <c r="G226" s="57"/>
      <c r="J226" s="1" t="str">
        <f t="shared" si="21"/>
        <v/>
      </c>
      <c r="K226" s="1" t="str">
        <f t="shared" si="22"/>
        <v/>
      </c>
    </row>
    <row r="227" spans="1:11" x14ac:dyDescent="0.25">
      <c r="A227" s="3"/>
      <c r="C227" s="2"/>
      <c r="D227" s="6"/>
      <c r="E227" s="7" t="str">
        <f t="shared" si="19"/>
        <v/>
      </c>
      <c r="F227" s="57" t="str">
        <f t="shared" si="20"/>
        <v/>
      </c>
      <c r="G227" s="57"/>
      <c r="J227" s="1" t="str">
        <f t="shared" si="21"/>
        <v/>
      </c>
      <c r="K227" s="1" t="str">
        <f t="shared" si="22"/>
        <v/>
      </c>
    </row>
    <row r="228" spans="1:11" x14ac:dyDescent="0.25">
      <c r="A228" s="3"/>
      <c r="C228" s="2"/>
      <c r="D228" s="6"/>
      <c r="E228" s="7" t="str">
        <f t="shared" si="19"/>
        <v/>
      </c>
      <c r="F228" s="57" t="str">
        <f t="shared" si="20"/>
        <v/>
      </c>
      <c r="G228" s="57"/>
      <c r="J228" s="1" t="str">
        <f t="shared" si="21"/>
        <v/>
      </c>
      <c r="K228" s="1" t="str">
        <f t="shared" si="22"/>
        <v/>
      </c>
    </row>
    <row r="229" spans="1:11" x14ac:dyDescent="0.25">
      <c r="A229" s="3"/>
      <c r="C229" s="2"/>
      <c r="D229" s="6"/>
      <c r="E229" s="7" t="str">
        <f t="shared" si="19"/>
        <v/>
      </c>
      <c r="F229" s="57" t="str">
        <f t="shared" si="20"/>
        <v/>
      </c>
      <c r="G229" s="57"/>
      <c r="J229" s="1" t="str">
        <f t="shared" si="21"/>
        <v/>
      </c>
      <c r="K229" s="1" t="str">
        <f t="shared" si="22"/>
        <v/>
      </c>
    </row>
    <row r="230" spans="1:11" x14ac:dyDescent="0.25">
      <c r="A230" s="3"/>
      <c r="C230" s="2"/>
      <c r="D230" s="6"/>
      <c r="E230" s="7" t="str">
        <f t="shared" si="19"/>
        <v/>
      </c>
      <c r="F230" s="57" t="str">
        <f t="shared" si="20"/>
        <v/>
      </c>
      <c r="G230" s="57"/>
      <c r="J230" s="1" t="str">
        <f t="shared" si="21"/>
        <v/>
      </c>
      <c r="K230" s="1" t="str">
        <f t="shared" si="22"/>
        <v/>
      </c>
    </row>
    <row r="231" spans="1:11" x14ac:dyDescent="0.25">
      <c r="A231" s="3"/>
      <c r="C231" s="2"/>
      <c r="D231" s="6"/>
      <c r="E231" s="7" t="str">
        <f t="shared" si="19"/>
        <v/>
      </c>
      <c r="F231" s="57" t="str">
        <f t="shared" si="20"/>
        <v/>
      </c>
      <c r="G231" s="57"/>
      <c r="J231" s="1" t="str">
        <f t="shared" si="21"/>
        <v/>
      </c>
      <c r="K231" s="1" t="str">
        <f t="shared" si="22"/>
        <v/>
      </c>
    </row>
    <row r="232" spans="1:11" x14ac:dyDescent="0.25">
      <c r="A232" s="3"/>
      <c r="C232" s="2"/>
      <c r="D232" s="6"/>
      <c r="E232" s="7" t="str">
        <f t="shared" si="19"/>
        <v/>
      </c>
      <c r="F232" s="57" t="str">
        <f t="shared" si="20"/>
        <v/>
      </c>
      <c r="G232" s="57"/>
      <c r="J232" s="1" t="str">
        <f t="shared" si="21"/>
        <v/>
      </c>
      <c r="K232" s="1" t="str">
        <f t="shared" si="22"/>
        <v/>
      </c>
    </row>
    <row r="233" spans="1:11" x14ac:dyDescent="0.25">
      <c r="A233" s="3"/>
      <c r="C233" s="2"/>
      <c r="D233" s="6"/>
      <c r="E233" s="7" t="str">
        <f t="shared" si="19"/>
        <v/>
      </c>
      <c r="F233" s="57" t="str">
        <f t="shared" si="20"/>
        <v/>
      </c>
      <c r="G233" s="57"/>
      <c r="J233" s="1" t="str">
        <f t="shared" si="21"/>
        <v/>
      </c>
      <c r="K233" s="1" t="str">
        <f t="shared" si="22"/>
        <v/>
      </c>
    </row>
    <row r="234" spans="1:11" x14ac:dyDescent="0.25">
      <c r="A234" s="3"/>
      <c r="C234" s="2"/>
      <c r="D234" s="6"/>
      <c r="E234" s="7" t="str">
        <f t="shared" si="19"/>
        <v/>
      </c>
      <c r="F234" s="57" t="str">
        <f t="shared" si="20"/>
        <v/>
      </c>
      <c r="G234" s="57"/>
      <c r="J234" s="1" t="str">
        <f t="shared" si="21"/>
        <v/>
      </c>
      <c r="K234" s="1" t="str">
        <f t="shared" si="22"/>
        <v/>
      </c>
    </row>
    <row r="235" spans="1:11" x14ac:dyDescent="0.25">
      <c r="A235" s="3"/>
      <c r="C235" s="2"/>
      <c r="D235" s="6"/>
      <c r="E235" s="7" t="str">
        <f t="shared" si="19"/>
        <v/>
      </c>
      <c r="F235" s="57" t="str">
        <f t="shared" si="20"/>
        <v/>
      </c>
      <c r="G235" s="57"/>
      <c r="J235" s="1" t="str">
        <f t="shared" si="21"/>
        <v/>
      </c>
      <c r="K235" s="1" t="str">
        <f t="shared" si="22"/>
        <v/>
      </c>
    </row>
    <row r="236" spans="1:11" x14ac:dyDescent="0.25">
      <c r="A236" s="3"/>
      <c r="C236" s="2"/>
      <c r="D236" s="6"/>
      <c r="E236" s="7" t="str">
        <f t="shared" si="19"/>
        <v/>
      </c>
      <c r="F236" s="57" t="str">
        <f t="shared" si="20"/>
        <v/>
      </c>
      <c r="G236" s="57"/>
      <c r="J236" s="1" t="str">
        <f t="shared" si="21"/>
        <v/>
      </c>
      <c r="K236" s="1" t="str">
        <f t="shared" si="22"/>
        <v/>
      </c>
    </row>
    <row r="237" spans="1:11" x14ac:dyDescent="0.25">
      <c r="A237" s="3"/>
      <c r="C237" s="2"/>
      <c r="D237" s="6"/>
      <c r="E237" s="7" t="str">
        <f t="shared" si="19"/>
        <v/>
      </c>
      <c r="F237" s="57" t="str">
        <f t="shared" si="20"/>
        <v/>
      </c>
      <c r="G237" s="57"/>
      <c r="J237" s="1" t="str">
        <f t="shared" si="21"/>
        <v/>
      </c>
      <c r="K237" s="1" t="str">
        <f t="shared" si="22"/>
        <v/>
      </c>
    </row>
    <row r="238" spans="1:11" x14ac:dyDescent="0.25">
      <c r="A238" s="3"/>
      <c r="C238" s="2"/>
      <c r="D238" s="6"/>
      <c r="E238" s="7" t="str">
        <f t="shared" si="19"/>
        <v/>
      </c>
      <c r="F238" s="57" t="str">
        <f t="shared" si="20"/>
        <v/>
      </c>
      <c r="G238" s="57"/>
      <c r="J238" s="1" t="str">
        <f t="shared" si="21"/>
        <v/>
      </c>
      <c r="K238" s="1" t="str">
        <f t="shared" si="22"/>
        <v/>
      </c>
    </row>
    <row r="239" spans="1:11" x14ac:dyDescent="0.25">
      <c r="A239" s="3"/>
      <c r="C239" s="2"/>
      <c r="D239" s="6"/>
      <c r="E239" s="7" t="str">
        <f t="shared" si="19"/>
        <v/>
      </c>
      <c r="F239" s="57" t="str">
        <f t="shared" si="20"/>
        <v/>
      </c>
      <c r="G239" s="57"/>
      <c r="J239" s="1" t="str">
        <f t="shared" si="21"/>
        <v/>
      </c>
      <c r="K239" s="1" t="str">
        <f t="shared" si="22"/>
        <v/>
      </c>
    </row>
    <row r="240" spans="1:11" x14ac:dyDescent="0.25">
      <c r="A240" s="3"/>
      <c r="C240" s="2"/>
      <c r="D240" s="6"/>
      <c r="E240" s="7" t="str">
        <f t="shared" si="19"/>
        <v/>
      </c>
      <c r="F240" s="57" t="str">
        <f t="shared" si="20"/>
        <v/>
      </c>
      <c r="G240" s="57"/>
      <c r="J240" s="1" t="str">
        <f t="shared" si="21"/>
        <v/>
      </c>
      <c r="K240" s="1" t="str">
        <f t="shared" si="22"/>
        <v/>
      </c>
    </row>
    <row r="241" spans="1:11" x14ac:dyDescent="0.25">
      <c r="A241" s="3"/>
      <c r="C241" s="2"/>
      <c r="D241" s="6"/>
      <c r="E241" s="7" t="str">
        <f t="shared" si="19"/>
        <v/>
      </c>
      <c r="F241" s="57" t="str">
        <f t="shared" si="20"/>
        <v/>
      </c>
      <c r="G241" s="57"/>
      <c r="J241" s="1" t="str">
        <f t="shared" si="21"/>
        <v/>
      </c>
      <c r="K241" s="1" t="str">
        <f t="shared" si="22"/>
        <v/>
      </c>
    </row>
    <row r="242" spans="1:11" x14ac:dyDescent="0.25">
      <c r="A242" s="3"/>
      <c r="C242" s="2"/>
      <c r="D242" s="6"/>
      <c r="E242" s="7" t="str">
        <f t="shared" si="19"/>
        <v/>
      </c>
      <c r="F242" s="57" t="str">
        <f t="shared" si="20"/>
        <v/>
      </c>
      <c r="G242" s="57"/>
      <c r="J242" s="1" t="str">
        <f t="shared" si="21"/>
        <v/>
      </c>
      <c r="K242" s="1" t="str">
        <f t="shared" si="22"/>
        <v/>
      </c>
    </row>
    <row r="243" spans="1:11" x14ac:dyDescent="0.25">
      <c r="A243" s="3"/>
      <c r="C243" s="2"/>
      <c r="D243" s="6"/>
      <c r="E243" s="7" t="str">
        <f t="shared" si="19"/>
        <v/>
      </c>
      <c r="F243" s="57" t="str">
        <f t="shared" si="20"/>
        <v/>
      </c>
      <c r="G243" s="57"/>
      <c r="J243" s="1" t="str">
        <f t="shared" si="21"/>
        <v/>
      </c>
      <c r="K243" s="1" t="str">
        <f t="shared" si="22"/>
        <v/>
      </c>
    </row>
    <row r="244" spans="1:11" x14ac:dyDescent="0.25">
      <c r="A244" s="3"/>
      <c r="C244" s="2"/>
      <c r="D244" s="6"/>
      <c r="E244" s="7" t="str">
        <f t="shared" si="19"/>
        <v/>
      </c>
      <c r="F244" s="57" t="str">
        <f t="shared" si="20"/>
        <v/>
      </c>
      <c r="G244" s="57"/>
      <c r="J244" s="1" t="str">
        <f t="shared" si="21"/>
        <v/>
      </c>
      <c r="K244" s="1" t="str">
        <f t="shared" si="22"/>
        <v/>
      </c>
    </row>
    <row r="245" spans="1:11" x14ac:dyDescent="0.25">
      <c r="A245" s="3"/>
      <c r="C245" s="2"/>
      <c r="D245" s="6"/>
      <c r="E245" s="7" t="str">
        <f t="shared" si="19"/>
        <v/>
      </c>
      <c r="F245" s="57" t="str">
        <f t="shared" si="20"/>
        <v/>
      </c>
      <c r="G245" s="57"/>
      <c r="J245" s="1" t="str">
        <f t="shared" si="21"/>
        <v/>
      </c>
      <c r="K245" s="1" t="str">
        <f t="shared" si="22"/>
        <v/>
      </c>
    </row>
    <row r="246" spans="1:11" x14ac:dyDescent="0.25">
      <c r="A246" s="3"/>
      <c r="C246" s="2"/>
      <c r="D246" s="6"/>
      <c r="E246" s="7" t="str">
        <f t="shared" si="19"/>
        <v/>
      </c>
      <c r="F246" s="57" t="str">
        <f t="shared" si="20"/>
        <v/>
      </c>
      <c r="G246" s="57"/>
      <c r="J246" s="1" t="str">
        <f t="shared" si="21"/>
        <v/>
      </c>
      <c r="K246" s="1" t="str">
        <f t="shared" si="22"/>
        <v/>
      </c>
    </row>
    <row r="247" spans="1:11" x14ac:dyDescent="0.25">
      <c r="A247" s="3"/>
      <c r="C247" s="2"/>
      <c r="D247" s="6"/>
      <c r="E247" s="7" t="str">
        <f t="shared" si="19"/>
        <v/>
      </c>
      <c r="F247" s="57" t="str">
        <f t="shared" si="20"/>
        <v/>
      </c>
      <c r="G247" s="57"/>
      <c r="J247" s="1" t="str">
        <f t="shared" si="21"/>
        <v/>
      </c>
      <c r="K247" s="1" t="str">
        <f t="shared" si="22"/>
        <v/>
      </c>
    </row>
    <row r="248" spans="1:11" x14ac:dyDescent="0.25">
      <c r="A248" s="3"/>
      <c r="C248" s="2"/>
      <c r="D248" s="6"/>
      <c r="E248" s="7" t="str">
        <f t="shared" si="19"/>
        <v/>
      </c>
      <c r="F248" s="57" t="str">
        <f t="shared" si="20"/>
        <v/>
      </c>
      <c r="G248" s="57"/>
      <c r="J248" s="1" t="str">
        <f t="shared" si="21"/>
        <v/>
      </c>
      <c r="K248" s="1" t="str">
        <f t="shared" si="22"/>
        <v/>
      </c>
    </row>
    <row r="249" spans="1:11" x14ac:dyDescent="0.25">
      <c r="A249" s="3"/>
      <c r="C249" s="2"/>
      <c r="D249" s="6"/>
      <c r="E249" s="7" t="str">
        <f t="shared" si="19"/>
        <v/>
      </c>
      <c r="F249" s="57" t="str">
        <f t="shared" si="20"/>
        <v/>
      </c>
      <c r="G249" s="57"/>
      <c r="J249" s="1" t="str">
        <f t="shared" si="21"/>
        <v/>
      </c>
      <c r="K249" s="1" t="str">
        <f t="shared" si="22"/>
        <v/>
      </c>
    </row>
    <row r="250" spans="1:11" x14ac:dyDescent="0.25">
      <c r="A250" s="3"/>
      <c r="C250" s="2"/>
      <c r="D250" s="6"/>
      <c r="E250" s="7" t="str">
        <f t="shared" si="19"/>
        <v/>
      </c>
      <c r="F250" s="57" t="str">
        <f t="shared" si="20"/>
        <v/>
      </c>
      <c r="G250" s="57"/>
      <c r="J250" s="1" t="str">
        <f t="shared" si="21"/>
        <v/>
      </c>
      <c r="K250" s="1" t="str">
        <f t="shared" si="22"/>
        <v/>
      </c>
    </row>
    <row r="251" spans="1:11" x14ac:dyDescent="0.25">
      <c r="A251" s="3"/>
      <c r="C251" s="2"/>
      <c r="D251" s="6"/>
      <c r="E251" s="7" t="str">
        <f t="shared" si="19"/>
        <v/>
      </c>
      <c r="F251" s="57" t="str">
        <f t="shared" si="20"/>
        <v/>
      </c>
      <c r="G251" s="57"/>
      <c r="J251" s="1" t="str">
        <f t="shared" si="21"/>
        <v/>
      </c>
      <c r="K251" s="1" t="str">
        <f t="shared" si="22"/>
        <v/>
      </c>
    </row>
    <row r="252" spans="1:11" x14ac:dyDescent="0.25">
      <c r="A252" s="3"/>
      <c r="C252" s="2"/>
      <c r="D252" s="6"/>
      <c r="E252" s="7" t="str">
        <f t="shared" si="19"/>
        <v/>
      </c>
      <c r="F252" s="57" t="str">
        <f t="shared" si="20"/>
        <v/>
      </c>
      <c r="G252" s="57"/>
      <c r="J252" s="1" t="str">
        <f t="shared" si="21"/>
        <v/>
      </c>
      <c r="K252" s="1" t="str">
        <f t="shared" si="22"/>
        <v/>
      </c>
    </row>
    <row r="253" spans="1:11" x14ac:dyDescent="0.25">
      <c r="A253" s="3"/>
      <c r="C253" s="2"/>
      <c r="D253" s="6"/>
      <c r="E253" s="7" t="str">
        <f t="shared" si="19"/>
        <v/>
      </c>
      <c r="F253" s="57" t="str">
        <f t="shared" si="20"/>
        <v/>
      </c>
      <c r="G253" s="57"/>
      <c r="J253" s="1" t="str">
        <f t="shared" si="21"/>
        <v/>
      </c>
      <c r="K253" s="1" t="str">
        <f t="shared" si="22"/>
        <v/>
      </c>
    </row>
    <row r="254" spans="1:11" x14ac:dyDescent="0.25">
      <c r="A254" s="3"/>
      <c r="C254" s="2"/>
      <c r="D254" s="6"/>
      <c r="E254" s="7" t="str">
        <f t="shared" si="19"/>
        <v/>
      </c>
      <c r="F254" s="57" t="str">
        <f t="shared" si="20"/>
        <v/>
      </c>
      <c r="G254" s="57"/>
      <c r="J254" s="1" t="str">
        <f t="shared" si="21"/>
        <v/>
      </c>
      <c r="K254" s="1" t="str">
        <f t="shared" si="22"/>
        <v/>
      </c>
    </row>
    <row r="255" spans="1:11" x14ac:dyDescent="0.25">
      <c r="A255" s="3"/>
      <c r="C255" s="2"/>
      <c r="D255" s="6"/>
      <c r="E255" s="7" t="str">
        <f t="shared" si="19"/>
        <v/>
      </c>
      <c r="F255" s="57" t="str">
        <f t="shared" si="20"/>
        <v/>
      </c>
      <c r="G255" s="57"/>
      <c r="J255" s="1" t="str">
        <f t="shared" si="21"/>
        <v/>
      </c>
      <c r="K255" s="1" t="str">
        <f t="shared" si="22"/>
        <v/>
      </c>
    </row>
    <row r="256" spans="1:11" x14ac:dyDescent="0.25">
      <c r="A256" s="3"/>
      <c r="C256" s="2"/>
      <c r="D256" s="6"/>
      <c r="E256" s="7" t="str">
        <f t="shared" si="19"/>
        <v/>
      </c>
      <c r="F256" s="57" t="str">
        <f t="shared" si="20"/>
        <v/>
      </c>
      <c r="G256" s="57"/>
      <c r="J256" s="1" t="str">
        <f t="shared" si="21"/>
        <v/>
      </c>
      <c r="K256" s="1" t="str">
        <f t="shared" si="22"/>
        <v/>
      </c>
    </row>
    <row r="257" spans="1:11" x14ac:dyDescent="0.25">
      <c r="A257" s="3"/>
      <c r="C257" s="2"/>
      <c r="D257" s="6"/>
      <c r="E257" s="7" t="str">
        <f t="shared" ref="E257:E320" si="23">IF(D257="","",D257*(1+$E$2))</f>
        <v/>
      </c>
      <c r="F257" s="57" t="str">
        <f t="shared" ref="F257:F320" si="24">IF(E257="","",E257+(E257*$F$2))</f>
        <v/>
      </c>
      <c r="G257" s="57"/>
      <c r="J257" s="1" t="str">
        <f t="shared" si="21"/>
        <v/>
      </c>
      <c r="K257" s="1" t="str">
        <f t="shared" si="22"/>
        <v/>
      </c>
    </row>
    <row r="258" spans="1:11" x14ac:dyDescent="0.25">
      <c r="A258" s="3"/>
      <c r="C258" s="2"/>
      <c r="D258" s="6"/>
      <c r="E258" s="7" t="str">
        <f t="shared" si="23"/>
        <v/>
      </c>
      <c r="F258" s="57" t="str">
        <f t="shared" si="24"/>
        <v/>
      </c>
      <c r="G258" s="57"/>
      <c r="J258" s="1" t="str">
        <f t="shared" si="21"/>
        <v/>
      </c>
      <c r="K258" s="1" t="str">
        <f t="shared" si="22"/>
        <v/>
      </c>
    </row>
    <row r="259" spans="1:11" x14ac:dyDescent="0.25">
      <c r="A259" s="3"/>
      <c r="C259" s="2"/>
      <c r="D259" s="6"/>
      <c r="E259" s="7" t="str">
        <f t="shared" si="23"/>
        <v/>
      </c>
      <c r="F259" s="57" t="str">
        <f t="shared" si="24"/>
        <v/>
      </c>
      <c r="G259" s="57"/>
      <c r="J259" s="1" t="str">
        <f t="shared" si="21"/>
        <v/>
      </c>
      <c r="K259" s="1" t="str">
        <f t="shared" si="22"/>
        <v/>
      </c>
    </row>
    <row r="260" spans="1:11" x14ac:dyDescent="0.25">
      <c r="A260" s="3"/>
      <c r="C260" s="2"/>
      <c r="D260" s="6"/>
      <c r="E260" s="7" t="str">
        <f t="shared" si="23"/>
        <v/>
      </c>
      <c r="F260" s="57" t="str">
        <f t="shared" si="24"/>
        <v/>
      </c>
      <c r="G260" s="57"/>
      <c r="J260" s="1" t="str">
        <f t="shared" si="21"/>
        <v/>
      </c>
      <c r="K260" s="1" t="str">
        <f t="shared" si="22"/>
        <v/>
      </c>
    </row>
    <row r="261" spans="1:11" x14ac:dyDescent="0.25">
      <c r="A261" s="3"/>
      <c r="C261" s="2"/>
      <c r="D261" s="6"/>
      <c r="E261" s="7" t="str">
        <f t="shared" si="23"/>
        <v/>
      </c>
      <c r="F261" s="57" t="str">
        <f t="shared" si="24"/>
        <v/>
      </c>
      <c r="G261" s="57"/>
      <c r="J261" s="1" t="str">
        <f t="shared" si="21"/>
        <v/>
      </c>
      <c r="K261" s="1" t="str">
        <f t="shared" si="22"/>
        <v/>
      </c>
    </row>
    <row r="262" spans="1:11" x14ac:dyDescent="0.25">
      <c r="A262" s="3"/>
      <c r="C262" s="2"/>
      <c r="D262" s="6"/>
      <c r="E262" s="7" t="str">
        <f t="shared" si="23"/>
        <v/>
      </c>
      <c r="F262" s="57" t="str">
        <f t="shared" si="24"/>
        <v/>
      </c>
      <c r="G262" s="57"/>
      <c r="J262" s="1" t="str">
        <f t="shared" si="21"/>
        <v/>
      </c>
      <c r="K262" s="1" t="str">
        <f t="shared" si="22"/>
        <v/>
      </c>
    </row>
    <row r="263" spans="1:11" x14ac:dyDescent="0.25">
      <c r="A263" s="3"/>
      <c r="C263" s="2"/>
      <c r="D263" s="6"/>
      <c r="E263" s="7" t="str">
        <f t="shared" si="23"/>
        <v/>
      </c>
      <c r="F263" s="57" t="str">
        <f t="shared" si="24"/>
        <v/>
      </c>
      <c r="G263" s="57"/>
      <c r="J263" s="1" t="str">
        <f t="shared" si="21"/>
        <v/>
      </c>
      <c r="K263" s="1" t="str">
        <f t="shared" si="22"/>
        <v/>
      </c>
    </row>
    <row r="264" spans="1:11" x14ac:dyDescent="0.25">
      <c r="A264" s="3"/>
      <c r="C264" s="2"/>
      <c r="D264" s="6"/>
      <c r="E264" s="7" t="str">
        <f t="shared" si="23"/>
        <v/>
      </c>
      <c r="F264" s="57" t="str">
        <f t="shared" si="24"/>
        <v/>
      </c>
      <c r="G264" s="57"/>
      <c r="J264" s="1" t="str">
        <f t="shared" si="21"/>
        <v/>
      </c>
      <c r="K264" s="1" t="str">
        <f t="shared" si="22"/>
        <v/>
      </c>
    </row>
    <row r="265" spans="1:11" x14ac:dyDescent="0.25">
      <c r="A265" s="3"/>
      <c r="C265" s="2"/>
      <c r="D265" s="6"/>
      <c r="E265" s="7" t="str">
        <f t="shared" si="23"/>
        <v/>
      </c>
      <c r="F265" s="57" t="str">
        <f t="shared" si="24"/>
        <v/>
      </c>
      <c r="G265" s="57"/>
      <c r="J265" s="1" t="str">
        <f t="shared" ref="J265:J328" si="25">IF(B265="","",B265)</f>
        <v/>
      </c>
      <c r="K265" s="1" t="str">
        <f t="shared" ref="K265:K328" si="26">IF(A265="","",A265)</f>
        <v/>
      </c>
    </row>
    <row r="266" spans="1:11" x14ac:dyDescent="0.25">
      <c r="A266" s="3"/>
      <c r="C266" s="2"/>
      <c r="D266" s="6"/>
      <c r="E266" s="7" t="str">
        <f t="shared" si="23"/>
        <v/>
      </c>
      <c r="F266" s="57" t="str">
        <f t="shared" si="24"/>
        <v/>
      </c>
      <c r="G266" s="57"/>
      <c r="J266" s="1" t="str">
        <f t="shared" si="25"/>
        <v/>
      </c>
      <c r="K266" s="1" t="str">
        <f t="shared" si="26"/>
        <v/>
      </c>
    </row>
    <row r="267" spans="1:11" x14ac:dyDescent="0.25">
      <c r="A267" s="3"/>
      <c r="C267" s="2"/>
      <c r="D267" s="6"/>
      <c r="E267" s="7" t="str">
        <f t="shared" si="23"/>
        <v/>
      </c>
      <c r="F267" s="57" t="str">
        <f t="shared" si="24"/>
        <v/>
      </c>
      <c r="G267" s="57"/>
      <c r="J267" s="1" t="str">
        <f t="shared" si="25"/>
        <v/>
      </c>
      <c r="K267" s="1" t="str">
        <f t="shared" si="26"/>
        <v/>
      </c>
    </row>
    <row r="268" spans="1:11" x14ac:dyDescent="0.25">
      <c r="A268" s="3"/>
      <c r="C268" s="2"/>
      <c r="D268" s="6"/>
      <c r="E268" s="7" t="str">
        <f t="shared" si="23"/>
        <v/>
      </c>
      <c r="F268" s="57" t="str">
        <f t="shared" si="24"/>
        <v/>
      </c>
      <c r="G268" s="57"/>
      <c r="J268" s="1" t="str">
        <f t="shared" si="25"/>
        <v/>
      </c>
      <c r="K268" s="1" t="str">
        <f t="shared" si="26"/>
        <v/>
      </c>
    </row>
    <row r="269" spans="1:11" x14ac:dyDescent="0.25">
      <c r="A269" s="3"/>
      <c r="C269" s="2"/>
      <c r="D269" s="6"/>
      <c r="E269" s="7" t="str">
        <f t="shared" si="23"/>
        <v/>
      </c>
      <c r="F269" s="57" t="str">
        <f t="shared" si="24"/>
        <v/>
      </c>
      <c r="G269" s="57"/>
      <c r="J269" s="1" t="str">
        <f t="shared" si="25"/>
        <v/>
      </c>
      <c r="K269" s="1" t="str">
        <f t="shared" si="26"/>
        <v/>
      </c>
    </row>
    <row r="270" spans="1:11" x14ac:dyDescent="0.25">
      <c r="A270" s="3"/>
      <c r="C270" s="2"/>
      <c r="D270" s="6"/>
      <c r="E270" s="7" t="str">
        <f t="shared" si="23"/>
        <v/>
      </c>
      <c r="F270" s="57" t="str">
        <f t="shared" si="24"/>
        <v/>
      </c>
      <c r="G270" s="57"/>
      <c r="J270" s="1" t="str">
        <f t="shared" si="25"/>
        <v/>
      </c>
      <c r="K270" s="1" t="str">
        <f t="shared" si="26"/>
        <v/>
      </c>
    </row>
    <row r="271" spans="1:11" x14ac:dyDescent="0.25">
      <c r="A271" s="3"/>
      <c r="C271" s="2"/>
      <c r="D271" s="6"/>
      <c r="E271" s="7" t="str">
        <f t="shared" si="23"/>
        <v/>
      </c>
      <c r="F271" s="57" t="str">
        <f t="shared" si="24"/>
        <v/>
      </c>
      <c r="G271" s="57"/>
      <c r="J271" s="1" t="str">
        <f t="shared" si="25"/>
        <v/>
      </c>
      <c r="K271" s="1" t="str">
        <f t="shared" si="26"/>
        <v/>
      </c>
    </row>
    <row r="272" spans="1:11" x14ac:dyDescent="0.25">
      <c r="A272" s="3"/>
      <c r="C272" s="2"/>
      <c r="D272" s="6"/>
      <c r="E272" s="7" t="str">
        <f t="shared" si="23"/>
        <v/>
      </c>
      <c r="F272" s="57" t="str">
        <f t="shared" si="24"/>
        <v/>
      </c>
      <c r="G272" s="57"/>
      <c r="J272" s="1" t="str">
        <f t="shared" si="25"/>
        <v/>
      </c>
      <c r="K272" s="1" t="str">
        <f t="shared" si="26"/>
        <v/>
      </c>
    </row>
    <row r="273" spans="1:11" x14ac:dyDescent="0.25">
      <c r="A273" s="3"/>
      <c r="C273" s="2"/>
      <c r="D273" s="6"/>
      <c r="E273" s="7" t="str">
        <f t="shared" si="23"/>
        <v/>
      </c>
      <c r="F273" s="57" t="str">
        <f t="shared" si="24"/>
        <v/>
      </c>
      <c r="G273" s="57"/>
      <c r="J273" s="1" t="str">
        <f t="shared" si="25"/>
        <v/>
      </c>
      <c r="K273" s="1" t="str">
        <f t="shared" si="26"/>
        <v/>
      </c>
    </row>
    <row r="274" spans="1:11" x14ac:dyDescent="0.25">
      <c r="A274" s="3"/>
      <c r="C274" s="2"/>
      <c r="D274" s="6"/>
      <c r="E274" s="7" t="str">
        <f t="shared" si="23"/>
        <v/>
      </c>
      <c r="F274" s="57" t="str">
        <f t="shared" si="24"/>
        <v/>
      </c>
      <c r="G274" s="57"/>
      <c r="J274" s="1" t="str">
        <f t="shared" si="25"/>
        <v/>
      </c>
      <c r="K274" s="1" t="str">
        <f t="shared" si="26"/>
        <v/>
      </c>
    </row>
    <row r="275" spans="1:11" x14ac:dyDescent="0.25">
      <c r="A275" s="3"/>
      <c r="C275" s="2"/>
      <c r="D275" s="6"/>
      <c r="E275" s="7" t="str">
        <f t="shared" si="23"/>
        <v/>
      </c>
      <c r="F275" s="57" t="str">
        <f t="shared" si="24"/>
        <v/>
      </c>
      <c r="G275" s="57"/>
      <c r="J275" s="1" t="str">
        <f t="shared" si="25"/>
        <v/>
      </c>
      <c r="K275" s="1" t="str">
        <f t="shared" si="26"/>
        <v/>
      </c>
    </row>
    <row r="276" spans="1:11" x14ac:dyDescent="0.25">
      <c r="A276" s="3"/>
      <c r="C276" s="2"/>
      <c r="D276" s="6"/>
      <c r="E276" s="7" t="str">
        <f t="shared" si="23"/>
        <v/>
      </c>
      <c r="F276" s="57" t="str">
        <f t="shared" si="24"/>
        <v/>
      </c>
      <c r="G276" s="57"/>
      <c r="J276" s="1" t="str">
        <f t="shared" si="25"/>
        <v/>
      </c>
      <c r="K276" s="1" t="str">
        <f t="shared" si="26"/>
        <v/>
      </c>
    </row>
    <row r="277" spans="1:11" x14ac:dyDescent="0.25">
      <c r="A277" s="3"/>
      <c r="C277" s="2"/>
      <c r="D277" s="6"/>
      <c r="E277" s="7" t="str">
        <f t="shared" si="23"/>
        <v/>
      </c>
      <c r="F277" s="57" t="str">
        <f t="shared" si="24"/>
        <v/>
      </c>
      <c r="G277" s="57"/>
      <c r="J277" s="1" t="str">
        <f t="shared" si="25"/>
        <v/>
      </c>
      <c r="K277" s="1" t="str">
        <f t="shared" si="26"/>
        <v/>
      </c>
    </row>
    <row r="278" spans="1:11" x14ac:dyDescent="0.25">
      <c r="A278" s="3"/>
      <c r="C278" s="2"/>
      <c r="D278" s="6"/>
      <c r="E278" s="7" t="str">
        <f t="shared" si="23"/>
        <v/>
      </c>
      <c r="F278" s="57" t="str">
        <f t="shared" si="24"/>
        <v/>
      </c>
      <c r="G278" s="57"/>
      <c r="J278" s="1" t="str">
        <f t="shared" si="25"/>
        <v/>
      </c>
      <c r="K278" s="1" t="str">
        <f t="shared" si="26"/>
        <v/>
      </c>
    </row>
    <row r="279" spans="1:11" x14ac:dyDescent="0.25">
      <c r="A279" s="3"/>
      <c r="C279" s="2"/>
      <c r="D279" s="6"/>
      <c r="E279" s="7" t="str">
        <f t="shared" si="23"/>
        <v/>
      </c>
      <c r="F279" s="57" t="str">
        <f t="shared" si="24"/>
        <v/>
      </c>
      <c r="G279" s="57"/>
      <c r="J279" s="1" t="str">
        <f t="shared" si="25"/>
        <v/>
      </c>
      <c r="K279" s="1" t="str">
        <f t="shared" si="26"/>
        <v/>
      </c>
    </row>
    <row r="280" spans="1:11" x14ac:dyDescent="0.25">
      <c r="A280" s="3"/>
      <c r="C280" s="2"/>
      <c r="D280" s="6"/>
      <c r="E280" s="7" t="str">
        <f t="shared" si="23"/>
        <v/>
      </c>
      <c r="F280" s="57" t="str">
        <f t="shared" si="24"/>
        <v/>
      </c>
      <c r="G280" s="57"/>
      <c r="J280" s="1" t="str">
        <f t="shared" si="25"/>
        <v/>
      </c>
      <c r="K280" s="1" t="str">
        <f t="shared" si="26"/>
        <v/>
      </c>
    </row>
    <row r="281" spans="1:11" x14ac:dyDescent="0.25">
      <c r="A281" s="3"/>
      <c r="C281" s="2"/>
      <c r="D281" s="6"/>
      <c r="E281" s="7" t="str">
        <f t="shared" si="23"/>
        <v/>
      </c>
      <c r="F281" s="57" t="str">
        <f t="shared" si="24"/>
        <v/>
      </c>
      <c r="G281" s="57"/>
      <c r="J281" s="1" t="str">
        <f t="shared" si="25"/>
        <v/>
      </c>
      <c r="K281" s="1" t="str">
        <f t="shared" si="26"/>
        <v/>
      </c>
    </row>
    <row r="282" spans="1:11" x14ac:dyDescent="0.25">
      <c r="A282" s="3"/>
      <c r="C282" s="2"/>
      <c r="D282" s="6"/>
      <c r="E282" s="7" t="str">
        <f t="shared" si="23"/>
        <v/>
      </c>
      <c r="F282" s="57" t="str">
        <f t="shared" si="24"/>
        <v/>
      </c>
      <c r="G282" s="57"/>
      <c r="J282" s="1" t="str">
        <f t="shared" si="25"/>
        <v/>
      </c>
      <c r="K282" s="1" t="str">
        <f t="shared" si="26"/>
        <v/>
      </c>
    </row>
    <row r="283" spans="1:11" x14ac:dyDescent="0.25">
      <c r="A283" s="3"/>
      <c r="C283" s="2"/>
      <c r="D283" s="6"/>
      <c r="E283" s="7" t="str">
        <f t="shared" si="23"/>
        <v/>
      </c>
      <c r="F283" s="57" t="str">
        <f t="shared" si="24"/>
        <v/>
      </c>
      <c r="G283" s="57"/>
      <c r="J283" s="1" t="str">
        <f t="shared" si="25"/>
        <v/>
      </c>
      <c r="K283" s="1" t="str">
        <f t="shared" si="26"/>
        <v/>
      </c>
    </row>
    <row r="284" spans="1:11" x14ac:dyDescent="0.25">
      <c r="A284" s="3"/>
      <c r="C284" s="2"/>
      <c r="D284" s="6"/>
      <c r="E284" s="7" t="str">
        <f t="shared" si="23"/>
        <v/>
      </c>
      <c r="F284" s="57" t="str">
        <f t="shared" si="24"/>
        <v/>
      </c>
      <c r="G284" s="57"/>
      <c r="J284" s="1" t="str">
        <f t="shared" si="25"/>
        <v/>
      </c>
      <c r="K284" s="1" t="str">
        <f t="shared" si="26"/>
        <v/>
      </c>
    </row>
    <row r="285" spans="1:11" x14ac:dyDescent="0.25">
      <c r="A285" s="3"/>
      <c r="C285" s="2"/>
      <c r="D285" s="6"/>
      <c r="E285" s="7" t="str">
        <f t="shared" si="23"/>
        <v/>
      </c>
      <c r="F285" s="57" t="str">
        <f t="shared" si="24"/>
        <v/>
      </c>
      <c r="G285" s="57"/>
      <c r="J285" s="1" t="str">
        <f t="shared" si="25"/>
        <v/>
      </c>
      <c r="K285" s="1" t="str">
        <f t="shared" si="26"/>
        <v/>
      </c>
    </row>
    <row r="286" spans="1:11" x14ac:dyDescent="0.25">
      <c r="A286" s="3"/>
      <c r="C286" s="2"/>
      <c r="D286" s="6"/>
      <c r="E286" s="7" t="str">
        <f t="shared" si="23"/>
        <v/>
      </c>
      <c r="F286" s="57" t="str">
        <f t="shared" si="24"/>
        <v/>
      </c>
      <c r="G286" s="57"/>
      <c r="J286" s="1" t="str">
        <f t="shared" si="25"/>
        <v/>
      </c>
      <c r="K286" s="1" t="str">
        <f t="shared" si="26"/>
        <v/>
      </c>
    </row>
    <row r="287" spans="1:11" x14ac:dyDescent="0.25">
      <c r="A287" s="3"/>
      <c r="C287" s="2"/>
      <c r="D287" s="6"/>
      <c r="E287" s="7" t="str">
        <f t="shared" si="23"/>
        <v/>
      </c>
      <c r="F287" s="57" t="str">
        <f t="shared" si="24"/>
        <v/>
      </c>
      <c r="G287" s="57"/>
      <c r="J287" s="1" t="str">
        <f t="shared" si="25"/>
        <v/>
      </c>
      <c r="K287" s="1" t="str">
        <f t="shared" si="26"/>
        <v/>
      </c>
    </row>
    <row r="288" spans="1:11" x14ac:dyDescent="0.25">
      <c r="A288" s="3"/>
      <c r="C288" s="2"/>
      <c r="D288" s="6"/>
      <c r="E288" s="7" t="str">
        <f t="shared" si="23"/>
        <v/>
      </c>
      <c r="F288" s="57" t="str">
        <f t="shared" si="24"/>
        <v/>
      </c>
      <c r="G288" s="57"/>
      <c r="J288" s="1" t="str">
        <f t="shared" si="25"/>
        <v/>
      </c>
      <c r="K288" s="1" t="str">
        <f t="shared" si="26"/>
        <v/>
      </c>
    </row>
    <row r="289" spans="1:11" x14ac:dyDescent="0.25">
      <c r="A289" s="3"/>
      <c r="C289" s="2"/>
      <c r="D289" s="6"/>
      <c r="E289" s="7" t="str">
        <f t="shared" si="23"/>
        <v/>
      </c>
      <c r="F289" s="57" t="str">
        <f t="shared" si="24"/>
        <v/>
      </c>
      <c r="G289" s="57"/>
      <c r="J289" s="1" t="str">
        <f t="shared" si="25"/>
        <v/>
      </c>
      <c r="K289" s="1" t="str">
        <f t="shared" si="26"/>
        <v/>
      </c>
    </row>
    <row r="290" spans="1:11" x14ac:dyDescent="0.25">
      <c r="A290" s="3"/>
      <c r="C290" s="2"/>
      <c r="D290" s="6"/>
      <c r="E290" s="7" t="str">
        <f t="shared" si="23"/>
        <v/>
      </c>
      <c r="F290" s="57" t="str">
        <f t="shared" si="24"/>
        <v/>
      </c>
      <c r="G290" s="57"/>
      <c r="J290" s="1" t="str">
        <f t="shared" si="25"/>
        <v/>
      </c>
      <c r="K290" s="1" t="str">
        <f t="shared" si="26"/>
        <v/>
      </c>
    </row>
    <row r="291" spans="1:11" x14ac:dyDescent="0.25">
      <c r="A291" s="3"/>
      <c r="C291" s="2"/>
      <c r="D291" s="6"/>
      <c r="E291" s="7" t="str">
        <f t="shared" si="23"/>
        <v/>
      </c>
      <c r="F291" s="57" t="str">
        <f t="shared" si="24"/>
        <v/>
      </c>
      <c r="G291" s="57"/>
      <c r="J291" s="1" t="str">
        <f t="shared" si="25"/>
        <v/>
      </c>
      <c r="K291" s="1" t="str">
        <f t="shared" si="26"/>
        <v/>
      </c>
    </row>
    <row r="292" spans="1:11" x14ac:dyDescent="0.25">
      <c r="A292" s="3"/>
      <c r="C292" s="2"/>
      <c r="D292" s="6"/>
      <c r="E292" s="7" t="str">
        <f t="shared" si="23"/>
        <v/>
      </c>
      <c r="F292" s="57" t="str">
        <f t="shared" si="24"/>
        <v/>
      </c>
      <c r="G292" s="57"/>
      <c r="J292" s="1" t="str">
        <f t="shared" si="25"/>
        <v/>
      </c>
      <c r="K292" s="1" t="str">
        <f t="shared" si="26"/>
        <v/>
      </c>
    </row>
    <row r="293" spans="1:11" x14ac:dyDescent="0.25">
      <c r="A293" s="3"/>
      <c r="C293" s="2"/>
      <c r="D293" s="6"/>
      <c r="E293" s="7" t="str">
        <f t="shared" si="23"/>
        <v/>
      </c>
      <c r="F293" s="57" t="str">
        <f t="shared" si="24"/>
        <v/>
      </c>
      <c r="G293" s="57"/>
      <c r="J293" s="1" t="str">
        <f t="shared" si="25"/>
        <v/>
      </c>
      <c r="K293" s="1" t="str">
        <f t="shared" si="26"/>
        <v/>
      </c>
    </row>
    <row r="294" spans="1:11" x14ac:dyDescent="0.25">
      <c r="A294" s="3"/>
      <c r="C294" s="2"/>
      <c r="D294" s="6"/>
      <c r="E294" s="7" t="str">
        <f t="shared" si="23"/>
        <v/>
      </c>
      <c r="F294" s="57" t="str">
        <f t="shared" si="24"/>
        <v/>
      </c>
      <c r="G294" s="57"/>
      <c r="J294" s="1" t="str">
        <f t="shared" si="25"/>
        <v/>
      </c>
      <c r="K294" s="1" t="str">
        <f t="shared" si="26"/>
        <v/>
      </c>
    </row>
    <row r="295" spans="1:11" x14ac:dyDescent="0.25">
      <c r="A295" s="3"/>
      <c r="C295" s="2"/>
      <c r="D295" s="6"/>
      <c r="E295" s="7" t="str">
        <f t="shared" si="23"/>
        <v/>
      </c>
      <c r="F295" s="57" t="str">
        <f t="shared" si="24"/>
        <v/>
      </c>
      <c r="G295" s="57"/>
      <c r="J295" s="1" t="str">
        <f t="shared" si="25"/>
        <v/>
      </c>
      <c r="K295" s="1" t="str">
        <f t="shared" si="26"/>
        <v/>
      </c>
    </row>
    <row r="296" spans="1:11" x14ac:dyDescent="0.25">
      <c r="A296" s="3"/>
      <c r="C296" s="2"/>
      <c r="D296" s="6"/>
      <c r="E296" s="7" t="str">
        <f t="shared" si="23"/>
        <v/>
      </c>
      <c r="F296" s="57" t="str">
        <f t="shared" si="24"/>
        <v/>
      </c>
      <c r="G296" s="57"/>
      <c r="J296" s="1" t="str">
        <f t="shared" si="25"/>
        <v/>
      </c>
      <c r="K296" s="1" t="str">
        <f t="shared" si="26"/>
        <v/>
      </c>
    </row>
    <row r="297" spans="1:11" x14ac:dyDescent="0.25">
      <c r="A297" s="3"/>
      <c r="C297" s="2"/>
      <c r="D297" s="6"/>
      <c r="E297" s="7" t="str">
        <f t="shared" si="23"/>
        <v/>
      </c>
      <c r="F297" s="57" t="str">
        <f t="shared" si="24"/>
        <v/>
      </c>
      <c r="G297" s="57"/>
      <c r="J297" s="1" t="str">
        <f t="shared" si="25"/>
        <v/>
      </c>
      <c r="K297" s="1" t="str">
        <f t="shared" si="26"/>
        <v/>
      </c>
    </row>
    <row r="298" spans="1:11" x14ac:dyDescent="0.25">
      <c r="A298" s="3"/>
      <c r="C298" s="2"/>
      <c r="D298" s="6"/>
      <c r="E298" s="7" t="str">
        <f t="shared" si="23"/>
        <v/>
      </c>
      <c r="F298" s="57" t="str">
        <f t="shared" si="24"/>
        <v/>
      </c>
      <c r="G298" s="57"/>
      <c r="J298" s="1" t="str">
        <f t="shared" si="25"/>
        <v/>
      </c>
      <c r="K298" s="1" t="str">
        <f t="shared" si="26"/>
        <v/>
      </c>
    </row>
    <row r="299" spans="1:11" x14ac:dyDescent="0.25">
      <c r="A299" s="3"/>
      <c r="C299" s="2"/>
      <c r="D299" s="6"/>
      <c r="E299" s="7" t="str">
        <f t="shared" si="23"/>
        <v/>
      </c>
      <c r="F299" s="57" t="str">
        <f t="shared" si="24"/>
        <v/>
      </c>
      <c r="G299" s="57"/>
      <c r="J299" s="1" t="str">
        <f t="shared" si="25"/>
        <v/>
      </c>
      <c r="K299" s="1" t="str">
        <f t="shared" si="26"/>
        <v/>
      </c>
    </row>
    <row r="300" spans="1:11" x14ac:dyDescent="0.25">
      <c r="A300" s="3"/>
      <c r="C300" s="2"/>
      <c r="D300" s="6"/>
      <c r="E300" s="7" t="str">
        <f t="shared" si="23"/>
        <v/>
      </c>
      <c r="F300" s="57" t="str">
        <f t="shared" si="24"/>
        <v/>
      </c>
      <c r="G300" s="57"/>
      <c r="J300" s="1" t="str">
        <f t="shared" si="25"/>
        <v/>
      </c>
      <c r="K300" s="1" t="str">
        <f t="shared" si="26"/>
        <v/>
      </c>
    </row>
    <row r="301" spans="1:11" x14ac:dyDescent="0.25">
      <c r="A301" s="3"/>
      <c r="C301" s="2"/>
      <c r="D301" s="6"/>
      <c r="E301" s="7" t="str">
        <f t="shared" si="23"/>
        <v/>
      </c>
      <c r="F301" s="57" t="str">
        <f t="shared" si="24"/>
        <v/>
      </c>
      <c r="G301" s="57"/>
      <c r="J301" s="1" t="str">
        <f t="shared" si="25"/>
        <v/>
      </c>
      <c r="K301" s="1" t="str">
        <f t="shared" si="26"/>
        <v/>
      </c>
    </row>
    <row r="302" spans="1:11" x14ac:dyDescent="0.25">
      <c r="A302" s="3"/>
      <c r="C302" s="2"/>
      <c r="D302" s="6"/>
      <c r="E302" s="7" t="str">
        <f t="shared" si="23"/>
        <v/>
      </c>
      <c r="F302" s="57" t="str">
        <f t="shared" si="24"/>
        <v/>
      </c>
      <c r="G302" s="57"/>
      <c r="J302" s="1" t="str">
        <f t="shared" si="25"/>
        <v/>
      </c>
      <c r="K302" s="1" t="str">
        <f t="shared" si="26"/>
        <v/>
      </c>
    </row>
    <row r="303" spans="1:11" x14ac:dyDescent="0.25">
      <c r="A303" s="3"/>
      <c r="C303" s="2"/>
      <c r="D303" s="6"/>
      <c r="E303" s="7" t="str">
        <f t="shared" si="23"/>
        <v/>
      </c>
      <c r="F303" s="57" t="str">
        <f t="shared" si="24"/>
        <v/>
      </c>
      <c r="G303" s="57"/>
      <c r="J303" s="1" t="str">
        <f t="shared" si="25"/>
        <v/>
      </c>
      <c r="K303" s="1" t="str">
        <f t="shared" si="26"/>
        <v/>
      </c>
    </row>
    <row r="304" spans="1:11" x14ac:dyDescent="0.25">
      <c r="A304" s="3"/>
      <c r="C304" s="2"/>
      <c r="D304" s="6"/>
      <c r="E304" s="7" t="str">
        <f t="shared" si="23"/>
        <v/>
      </c>
      <c r="F304" s="57" t="str">
        <f t="shared" si="24"/>
        <v/>
      </c>
      <c r="G304" s="57"/>
      <c r="J304" s="1" t="str">
        <f t="shared" si="25"/>
        <v/>
      </c>
      <c r="K304" s="1" t="str">
        <f t="shared" si="26"/>
        <v/>
      </c>
    </row>
    <row r="305" spans="1:11" x14ac:dyDescent="0.25">
      <c r="A305" s="3"/>
      <c r="C305" s="2"/>
      <c r="D305" s="6"/>
      <c r="E305" s="7" t="str">
        <f t="shared" si="23"/>
        <v/>
      </c>
      <c r="F305" s="57" t="str">
        <f t="shared" si="24"/>
        <v/>
      </c>
      <c r="G305" s="57"/>
      <c r="J305" s="1" t="str">
        <f t="shared" si="25"/>
        <v/>
      </c>
      <c r="K305" s="1" t="str">
        <f t="shared" si="26"/>
        <v/>
      </c>
    </row>
    <row r="306" spans="1:11" x14ac:dyDescent="0.25">
      <c r="A306" s="3"/>
      <c r="C306" s="2"/>
      <c r="D306" s="6"/>
      <c r="E306" s="7" t="str">
        <f t="shared" si="23"/>
        <v/>
      </c>
      <c r="F306" s="57" t="str">
        <f t="shared" si="24"/>
        <v/>
      </c>
      <c r="G306" s="57"/>
      <c r="J306" s="1" t="str">
        <f t="shared" si="25"/>
        <v/>
      </c>
      <c r="K306" s="1" t="str">
        <f t="shared" si="26"/>
        <v/>
      </c>
    </row>
    <row r="307" spans="1:11" x14ac:dyDescent="0.25">
      <c r="A307" s="3"/>
      <c r="C307" s="2"/>
      <c r="D307" s="6"/>
      <c r="E307" s="7" t="str">
        <f t="shared" si="23"/>
        <v/>
      </c>
      <c r="F307" s="57" t="str">
        <f t="shared" si="24"/>
        <v/>
      </c>
      <c r="G307" s="57"/>
      <c r="J307" s="1" t="str">
        <f t="shared" si="25"/>
        <v/>
      </c>
      <c r="K307" s="1" t="str">
        <f t="shared" si="26"/>
        <v/>
      </c>
    </row>
    <row r="308" spans="1:11" x14ac:dyDescent="0.25">
      <c r="A308" s="3"/>
      <c r="C308" s="2"/>
      <c r="D308" s="6"/>
      <c r="E308" s="7" t="str">
        <f t="shared" si="23"/>
        <v/>
      </c>
      <c r="F308" s="57" t="str">
        <f t="shared" si="24"/>
        <v/>
      </c>
      <c r="G308" s="57"/>
      <c r="J308" s="1" t="str">
        <f t="shared" si="25"/>
        <v/>
      </c>
      <c r="K308" s="1" t="str">
        <f t="shared" si="26"/>
        <v/>
      </c>
    </row>
    <row r="309" spans="1:11" x14ac:dyDescent="0.25">
      <c r="A309" s="3"/>
      <c r="C309" s="2"/>
      <c r="D309" s="6"/>
      <c r="E309" s="7" t="str">
        <f t="shared" si="23"/>
        <v/>
      </c>
      <c r="F309" s="57" t="str">
        <f t="shared" si="24"/>
        <v/>
      </c>
      <c r="G309" s="57"/>
      <c r="J309" s="1" t="str">
        <f t="shared" si="25"/>
        <v/>
      </c>
      <c r="K309" s="1" t="str">
        <f t="shared" si="26"/>
        <v/>
      </c>
    </row>
    <row r="310" spans="1:11" x14ac:dyDescent="0.25">
      <c r="A310" s="3"/>
      <c r="C310" s="2"/>
      <c r="D310" s="6"/>
      <c r="E310" s="7" t="str">
        <f t="shared" si="23"/>
        <v/>
      </c>
      <c r="F310" s="57" t="str">
        <f t="shared" si="24"/>
        <v/>
      </c>
      <c r="G310" s="57"/>
      <c r="J310" s="1" t="str">
        <f t="shared" si="25"/>
        <v/>
      </c>
      <c r="K310" s="1" t="str">
        <f t="shared" si="26"/>
        <v/>
      </c>
    </row>
    <row r="311" spans="1:11" x14ac:dyDescent="0.25">
      <c r="A311" s="3"/>
      <c r="C311" s="2"/>
      <c r="D311" s="6"/>
      <c r="E311" s="7" t="str">
        <f t="shared" si="23"/>
        <v/>
      </c>
      <c r="F311" s="57" t="str">
        <f t="shared" si="24"/>
        <v/>
      </c>
      <c r="G311" s="57"/>
      <c r="J311" s="1" t="str">
        <f t="shared" si="25"/>
        <v/>
      </c>
      <c r="K311" s="1" t="str">
        <f t="shared" si="26"/>
        <v/>
      </c>
    </row>
    <row r="312" spans="1:11" x14ac:dyDescent="0.25">
      <c r="A312" s="3"/>
      <c r="C312" s="2"/>
      <c r="D312" s="6"/>
      <c r="E312" s="7" t="str">
        <f t="shared" si="23"/>
        <v/>
      </c>
      <c r="F312" s="57" t="str">
        <f t="shared" si="24"/>
        <v/>
      </c>
      <c r="G312" s="57"/>
      <c r="J312" s="1" t="str">
        <f t="shared" si="25"/>
        <v/>
      </c>
      <c r="K312" s="1" t="str">
        <f t="shared" si="26"/>
        <v/>
      </c>
    </row>
    <row r="313" spans="1:11" x14ac:dyDescent="0.25">
      <c r="A313" s="3"/>
      <c r="C313" s="2"/>
      <c r="D313" s="6"/>
      <c r="E313" s="7" t="str">
        <f t="shared" si="23"/>
        <v/>
      </c>
      <c r="F313" s="57" t="str">
        <f t="shared" si="24"/>
        <v/>
      </c>
      <c r="G313" s="57"/>
      <c r="J313" s="1" t="str">
        <f t="shared" si="25"/>
        <v/>
      </c>
      <c r="K313" s="1" t="str">
        <f t="shared" si="26"/>
        <v/>
      </c>
    </row>
    <row r="314" spans="1:11" x14ac:dyDescent="0.25">
      <c r="A314" s="3"/>
      <c r="C314" s="2"/>
      <c r="D314" s="6"/>
      <c r="E314" s="7" t="str">
        <f t="shared" si="23"/>
        <v/>
      </c>
      <c r="F314" s="57" t="str">
        <f t="shared" si="24"/>
        <v/>
      </c>
      <c r="G314" s="57"/>
      <c r="J314" s="1" t="str">
        <f t="shared" si="25"/>
        <v/>
      </c>
      <c r="K314" s="1" t="str">
        <f t="shared" si="26"/>
        <v/>
      </c>
    </row>
    <row r="315" spans="1:11" x14ac:dyDescent="0.25">
      <c r="A315" s="3"/>
      <c r="C315" s="2"/>
      <c r="D315" s="6"/>
      <c r="E315" s="7" t="str">
        <f t="shared" si="23"/>
        <v/>
      </c>
      <c r="F315" s="57" t="str">
        <f t="shared" si="24"/>
        <v/>
      </c>
      <c r="G315" s="57"/>
      <c r="J315" s="1" t="str">
        <f t="shared" si="25"/>
        <v/>
      </c>
      <c r="K315" s="1" t="str">
        <f t="shared" si="26"/>
        <v/>
      </c>
    </row>
    <row r="316" spans="1:11" x14ac:dyDescent="0.25">
      <c r="A316" s="3"/>
      <c r="C316" s="2"/>
      <c r="D316" s="6"/>
      <c r="E316" s="7" t="str">
        <f t="shared" si="23"/>
        <v/>
      </c>
      <c r="F316" s="57" t="str">
        <f t="shared" si="24"/>
        <v/>
      </c>
      <c r="G316" s="57"/>
      <c r="J316" s="1" t="str">
        <f t="shared" si="25"/>
        <v/>
      </c>
      <c r="K316" s="1" t="str">
        <f t="shared" si="26"/>
        <v/>
      </c>
    </row>
    <row r="317" spans="1:11" x14ac:dyDescent="0.25">
      <c r="A317" s="3"/>
      <c r="C317" s="2"/>
      <c r="D317" s="6"/>
      <c r="E317" s="7" t="str">
        <f t="shared" si="23"/>
        <v/>
      </c>
      <c r="F317" s="57" t="str">
        <f t="shared" si="24"/>
        <v/>
      </c>
      <c r="G317" s="57"/>
      <c r="J317" s="1" t="str">
        <f t="shared" si="25"/>
        <v/>
      </c>
      <c r="K317" s="1" t="str">
        <f t="shared" si="26"/>
        <v/>
      </c>
    </row>
    <row r="318" spans="1:11" x14ac:dyDescent="0.25">
      <c r="A318" s="3"/>
      <c r="C318" s="2"/>
      <c r="D318" s="6"/>
      <c r="E318" s="7" t="str">
        <f t="shared" si="23"/>
        <v/>
      </c>
      <c r="F318" s="57" t="str">
        <f t="shared" si="24"/>
        <v/>
      </c>
      <c r="G318" s="57"/>
      <c r="J318" s="1" t="str">
        <f t="shared" si="25"/>
        <v/>
      </c>
      <c r="K318" s="1" t="str">
        <f t="shared" si="26"/>
        <v/>
      </c>
    </row>
    <row r="319" spans="1:11" x14ac:dyDescent="0.25">
      <c r="A319" s="3"/>
      <c r="C319" s="2"/>
      <c r="D319" s="6"/>
      <c r="E319" s="7" t="str">
        <f t="shared" si="23"/>
        <v/>
      </c>
      <c r="F319" s="57" t="str">
        <f t="shared" si="24"/>
        <v/>
      </c>
      <c r="G319" s="57"/>
      <c r="J319" s="1" t="str">
        <f t="shared" si="25"/>
        <v/>
      </c>
      <c r="K319" s="1" t="str">
        <f t="shared" si="26"/>
        <v/>
      </c>
    </row>
    <row r="320" spans="1:11" x14ac:dyDescent="0.25">
      <c r="A320" s="3"/>
      <c r="C320" s="2"/>
      <c r="D320" s="6"/>
      <c r="E320" s="7" t="str">
        <f t="shared" si="23"/>
        <v/>
      </c>
      <c r="F320" s="57" t="str">
        <f t="shared" si="24"/>
        <v/>
      </c>
      <c r="G320" s="57"/>
      <c r="J320" s="1" t="str">
        <f t="shared" si="25"/>
        <v/>
      </c>
      <c r="K320" s="1" t="str">
        <f t="shared" si="26"/>
        <v/>
      </c>
    </row>
    <row r="321" spans="1:11" x14ac:dyDescent="0.25">
      <c r="A321" s="3"/>
      <c r="C321" s="2"/>
      <c r="D321" s="6"/>
      <c r="E321" s="7" t="str">
        <f t="shared" ref="E321:E384" si="27">IF(D321="","",D321*(1+$E$2))</f>
        <v/>
      </c>
      <c r="F321" s="57" t="str">
        <f t="shared" ref="F321:F384" si="28">IF(E321="","",E321+(E321*$F$2))</f>
        <v/>
      </c>
      <c r="G321" s="57"/>
      <c r="J321" s="1" t="str">
        <f t="shared" si="25"/>
        <v/>
      </c>
      <c r="K321" s="1" t="str">
        <f t="shared" si="26"/>
        <v/>
      </c>
    </row>
    <row r="322" spans="1:11" x14ac:dyDescent="0.25">
      <c r="A322" s="3"/>
      <c r="C322" s="2"/>
      <c r="D322" s="6"/>
      <c r="E322" s="7" t="str">
        <f t="shared" si="27"/>
        <v/>
      </c>
      <c r="F322" s="57" t="str">
        <f t="shared" si="28"/>
        <v/>
      </c>
      <c r="G322" s="57"/>
      <c r="J322" s="1" t="str">
        <f t="shared" si="25"/>
        <v/>
      </c>
      <c r="K322" s="1" t="str">
        <f t="shared" si="26"/>
        <v/>
      </c>
    </row>
    <row r="323" spans="1:11" x14ac:dyDescent="0.25">
      <c r="A323" s="3"/>
      <c r="C323" s="2"/>
      <c r="D323" s="6"/>
      <c r="E323" s="7" t="str">
        <f t="shared" si="27"/>
        <v/>
      </c>
      <c r="F323" s="57" t="str">
        <f t="shared" si="28"/>
        <v/>
      </c>
      <c r="G323" s="57"/>
      <c r="J323" s="1" t="str">
        <f t="shared" si="25"/>
        <v/>
      </c>
      <c r="K323" s="1" t="str">
        <f t="shared" si="26"/>
        <v/>
      </c>
    </row>
    <row r="324" spans="1:11" x14ac:dyDescent="0.25">
      <c r="A324" s="3"/>
      <c r="C324" s="2"/>
      <c r="D324" s="6"/>
      <c r="E324" s="7" t="str">
        <f t="shared" si="27"/>
        <v/>
      </c>
      <c r="F324" s="57" t="str">
        <f t="shared" si="28"/>
        <v/>
      </c>
      <c r="G324" s="57"/>
      <c r="J324" s="1" t="str">
        <f t="shared" si="25"/>
        <v/>
      </c>
      <c r="K324" s="1" t="str">
        <f t="shared" si="26"/>
        <v/>
      </c>
    </row>
    <row r="325" spans="1:11" x14ac:dyDescent="0.25">
      <c r="A325" s="3"/>
      <c r="C325" s="2"/>
      <c r="D325" s="6"/>
      <c r="E325" s="7" t="str">
        <f t="shared" si="27"/>
        <v/>
      </c>
      <c r="F325" s="57" t="str">
        <f t="shared" si="28"/>
        <v/>
      </c>
      <c r="G325" s="57"/>
      <c r="J325" s="1" t="str">
        <f t="shared" si="25"/>
        <v/>
      </c>
      <c r="K325" s="1" t="str">
        <f t="shared" si="26"/>
        <v/>
      </c>
    </row>
    <row r="326" spans="1:11" x14ac:dyDescent="0.25">
      <c r="A326" s="3"/>
      <c r="C326" s="2"/>
      <c r="D326" s="6"/>
      <c r="E326" s="7" t="str">
        <f t="shared" si="27"/>
        <v/>
      </c>
      <c r="F326" s="57" t="str">
        <f t="shared" si="28"/>
        <v/>
      </c>
      <c r="G326" s="57"/>
      <c r="J326" s="1" t="str">
        <f t="shared" si="25"/>
        <v/>
      </c>
      <c r="K326" s="1" t="str">
        <f t="shared" si="26"/>
        <v/>
      </c>
    </row>
    <row r="327" spans="1:11" x14ac:dyDescent="0.25">
      <c r="A327" s="3"/>
      <c r="C327" s="2"/>
      <c r="D327" s="6"/>
      <c r="E327" s="7" t="str">
        <f t="shared" si="27"/>
        <v/>
      </c>
      <c r="F327" s="57" t="str">
        <f t="shared" si="28"/>
        <v/>
      </c>
      <c r="G327" s="57"/>
      <c r="J327" s="1" t="str">
        <f t="shared" si="25"/>
        <v/>
      </c>
      <c r="K327" s="1" t="str">
        <f t="shared" si="26"/>
        <v/>
      </c>
    </row>
    <row r="328" spans="1:11" x14ac:dyDescent="0.25">
      <c r="A328" s="3"/>
      <c r="C328" s="2"/>
      <c r="D328" s="6"/>
      <c r="E328" s="7" t="str">
        <f t="shared" si="27"/>
        <v/>
      </c>
      <c r="F328" s="57" t="str">
        <f t="shared" si="28"/>
        <v/>
      </c>
      <c r="G328" s="57"/>
      <c r="J328" s="1" t="str">
        <f t="shared" si="25"/>
        <v/>
      </c>
      <c r="K328" s="1" t="str">
        <f t="shared" si="26"/>
        <v/>
      </c>
    </row>
    <row r="329" spans="1:11" x14ac:dyDescent="0.25">
      <c r="A329" s="3"/>
      <c r="C329" s="2"/>
      <c r="D329" s="6"/>
      <c r="E329" s="7" t="str">
        <f t="shared" si="27"/>
        <v/>
      </c>
      <c r="F329" s="57" t="str">
        <f t="shared" si="28"/>
        <v/>
      </c>
      <c r="G329" s="57"/>
      <c r="J329" s="1" t="str">
        <f t="shared" ref="J329:J392" si="29">IF(B329="","",B329)</f>
        <v/>
      </c>
      <c r="K329" s="1" t="str">
        <f t="shared" ref="K329:K392" si="30">IF(A329="","",A329)</f>
        <v/>
      </c>
    </row>
    <row r="330" spans="1:11" x14ac:dyDescent="0.25">
      <c r="A330" s="3"/>
      <c r="C330" s="2"/>
      <c r="D330" s="6"/>
      <c r="E330" s="7" t="str">
        <f t="shared" si="27"/>
        <v/>
      </c>
      <c r="F330" s="57" t="str">
        <f t="shared" si="28"/>
        <v/>
      </c>
      <c r="G330" s="57"/>
      <c r="J330" s="1" t="str">
        <f t="shared" si="29"/>
        <v/>
      </c>
      <c r="K330" s="1" t="str">
        <f t="shared" si="30"/>
        <v/>
      </c>
    </row>
    <row r="331" spans="1:11" x14ac:dyDescent="0.25">
      <c r="A331" s="3"/>
      <c r="C331" s="2"/>
      <c r="D331" s="6"/>
      <c r="E331" s="7" t="str">
        <f t="shared" si="27"/>
        <v/>
      </c>
      <c r="F331" s="57" t="str">
        <f t="shared" si="28"/>
        <v/>
      </c>
      <c r="G331" s="57"/>
      <c r="J331" s="1" t="str">
        <f t="shared" si="29"/>
        <v/>
      </c>
      <c r="K331" s="1" t="str">
        <f t="shared" si="30"/>
        <v/>
      </c>
    </row>
    <row r="332" spans="1:11" x14ac:dyDescent="0.25">
      <c r="A332" s="3"/>
      <c r="C332" s="2"/>
      <c r="D332" s="6"/>
      <c r="E332" s="7" t="str">
        <f t="shared" si="27"/>
        <v/>
      </c>
      <c r="F332" s="57" t="str">
        <f t="shared" si="28"/>
        <v/>
      </c>
      <c r="G332" s="57"/>
      <c r="J332" s="1" t="str">
        <f t="shared" si="29"/>
        <v/>
      </c>
      <c r="K332" s="1" t="str">
        <f t="shared" si="30"/>
        <v/>
      </c>
    </row>
    <row r="333" spans="1:11" x14ac:dyDescent="0.25">
      <c r="A333" s="3"/>
      <c r="C333" s="2"/>
      <c r="D333" s="6"/>
      <c r="E333" s="7" t="str">
        <f t="shared" si="27"/>
        <v/>
      </c>
      <c r="F333" s="57" t="str">
        <f t="shared" si="28"/>
        <v/>
      </c>
      <c r="G333" s="57"/>
      <c r="J333" s="1" t="str">
        <f t="shared" si="29"/>
        <v/>
      </c>
      <c r="K333" s="1" t="str">
        <f t="shared" si="30"/>
        <v/>
      </c>
    </row>
    <row r="334" spans="1:11" x14ac:dyDescent="0.25">
      <c r="A334" s="3"/>
      <c r="C334" s="2"/>
      <c r="D334" s="6"/>
      <c r="E334" s="7" t="str">
        <f t="shared" si="27"/>
        <v/>
      </c>
      <c r="F334" s="57" t="str">
        <f t="shared" si="28"/>
        <v/>
      </c>
      <c r="G334" s="57"/>
      <c r="J334" s="1" t="str">
        <f t="shared" si="29"/>
        <v/>
      </c>
      <c r="K334" s="1" t="str">
        <f t="shared" si="30"/>
        <v/>
      </c>
    </row>
    <row r="335" spans="1:11" x14ac:dyDescent="0.25">
      <c r="A335" s="3"/>
      <c r="C335" s="2"/>
      <c r="D335" s="6"/>
      <c r="E335" s="7" t="str">
        <f t="shared" si="27"/>
        <v/>
      </c>
      <c r="F335" s="57" t="str">
        <f t="shared" si="28"/>
        <v/>
      </c>
      <c r="G335" s="57"/>
      <c r="J335" s="1" t="str">
        <f t="shared" si="29"/>
        <v/>
      </c>
      <c r="K335" s="1" t="str">
        <f t="shared" si="30"/>
        <v/>
      </c>
    </row>
    <row r="336" spans="1:11" x14ac:dyDescent="0.25">
      <c r="A336" s="3"/>
      <c r="C336" s="2"/>
      <c r="D336" s="6"/>
      <c r="E336" s="7" t="str">
        <f t="shared" si="27"/>
        <v/>
      </c>
      <c r="F336" s="57" t="str">
        <f t="shared" si="28"/>
        <v/>
      </c>
      <c r="G336" s="57"/>
      <c r="J336" s="1" t="str">
        <f t="shared" si="29"/>
        <v/>
      </c>
      <c r="K336" s="1" t="str">
        <f t="shared" si="30"/>
        <v/>
      </c>
    </row>
    <row r="337" spans="1:11" x14ac:dyDescent="0.25">
      <c r="A337" s="3"/>
      <c r="C337" s="2"/>
      <c r="D337" s="6"/>
      <c r="E337" s="7" t="str">
        <f t="shared" si="27"/>
        <v/>
      </c>
      <c r="F337" s="57" t="str">
        <f t="shared" si="28"/>
        <v/>
      </c>
      <c r="G337" s="57"/>
      <c r="J337" s="1" t="str">
        <f t="shared" si="29"/>
        <v/>
      </c>
      <c r="K337" s="1" t="str">
        <f t="shared" si="30"/>
        <v/>
      </c>
    </row>
    <row r="338" spans="1:11" x14ac:dyDescent="0.25">
      <c r="A338" s="3"/>
      <c r="C338" s="2"/>
      <c r="D338" s="6"/>
      <c r="E338" s="7" t="str">
        <f t="shared" si="27"/>
        <v/>
      </c>
      <c r="F338" s="57" t="str">
        <f t="shared" si="28"/>
        <v/>
      </c>
      <c r="G338" s="57"/>
      <c r="J338" s="1" t="str">
        <f t="shared" si="29"/>
        <v/>
      </c>
      <c r="K338" s="1" t="str">
        <f t="shared" si="30"/>
        <v/>
      </c>
    </row>
    <row r="339" spans="1:11" x14ac:dyDescent="0.25">
      <c r="A339" s="3"/>
      <c r="C339" s="2"/>
      <c r="D339" s="6"/>
      <c r="E339" s="7" t="str">
        <f t="shared" si="27"/>
        <v/>
      </c>
      <c r="F339" s="57" t="str">
        <f t="shared" si="28"/>
        <v/>
      </c>
      <c r="G339" s="57"/>
      <c r="J339" s="1" t="str">
        <f t="shared" si="29"/>
        <v/>
      </c>
      <c r="K339" s="1" t="str">
        <f t="shared" si="30"/>
        <v/>
      </c>
    </row>
    <row r="340" spans="1:11" x14ac:dyDescent="0.25">
      <c r="A340" s="3"/>
      <c r="C340" s="2"/>
      <c r="D340" s="6"/>
      <c r="E340" s="7" t="str">
        <f t="shared" si="27"/>
        <v/>
      </c>
      <c r="F340" s="57" t="str">
        <f t="shared" si="28"/>
        <v/>
      </c>
      <c r="G340" s="57"/>
      <c r="J340" s="1" t="str">
        <f t="shared" si="29"/>
        <v/>
      </c>
      <c r="K340" s="1" t="str">
        <f t="shared" si="30"/>
        <v/>
      </c>
    </row>
    <row r="341" spans="1:11" x14ac:dyDescent="0.25">
      <c r="A341" s="3"/>
      <c r="C341" s="2"/>
      <c r="D341" s="6"/>
      <c r="E341" s="7" t="str">
        <f t="shared" si="27"/>
        <v/>
      </c>
      <c r="F341" s="57" t="str">
        <f t="shared" si="28"/>
        <v/>
      </c>
      <c r="G341" s="57"/>
      <c r="J341" s="1" t="str">
        <f t="shared" si="29"/>
        <v/>
      </c>
      <c r="K341" s="1" t="str">
        <f t="shared" si="30"/>
        <v/>
      </c>
    </row>
    <row r="342" spans="1:11" x14ac:dyDescent="0.25">
      <c r="A342" s="3"/>
      <c r="C342" s="2"/>
      <c r="D342" s="6"/>
      <c r="E342" s="7" t="str">
        <f t="shared" si="27"/>
        <v/>
      </c>
      <c r="F342" s="57" t="str">
        <f t="shared" si="28"/>
        <v/>
      </c>
      <c r="G342" s="57"/>
      <c r="J342" s="1" t="str">
        <f t="shared" si="29"/>
        <v/>
      </c>
      <c r="K342" s="1" t="str">
        <f t="shared" si="30"/>
        <v/>
      </c>
    </row>
    <row r="343" spans="1:11" x14ac:dyDescent="0.25">
      <c r="A343" s="3"/>
      <c r="C343" s="2"/>
      <c r="D343" s="6"/>
      <c r="E343" s="7" t="str">
        <f t="shared" si="27"/>
        <v/>
      </c>
      <c r="F343" s="57" t="str">
        <f t="shared" si="28"/>
        <v/>
      </c>
      <c r="G343" s="57"/>
      <c r="J343" s="1" t="str">
        <f t="shared" si="29"/>
        <v/>
      </c>
      <c r="K343" s="1" t="str">
        <f t="shared" si="30"/>
        <v/>
      </c>
    </row>
    <row r="344" spans="1:11" x14ac:dyDescent="0.25">
      <c r="A344" s="3"/>
      <c r="C344" s="2"/>
      <c r="D344" s="6"/>
      <c r="E344" s="7" t="str">
        <f t="shared" si="27"/>
        <v/>
      </c>
      <c r="F344" s="57" t="str">
        <f t="shared" si="28"/>
        <v/>
      </c>
      <c r="G344" s="57"/>
      <c r="J344" s="1" t="str">
        <f t="shared" si="29"/>
        <v/>
      </c>
      <c r="K344" s="1" t="str">
        <f t="shared" si="30"/>
        <v/>
      </c>
    </row>
    <row r="345" spans="1:11" x14ac:dyDescent="0.25">
      <c r="A345" s="3"/>
      <c r="C345" s="2"/>
      <c r="D345" s="6"/>
      <c r="E345" s="7" t="str">
        <f t="shared" si="27"/>
        <v/>
      </c>
      <c r="F345" s="57" t="str">
        <f t="shared" si="28"/>
        <v/>
      </c>
      <c r="G345" s="57"/>
      <c r="J345" s="1" t="str">
        <f t="shared" si="29"/>
        <v/>
      </c>
      <c r="K345" s="1" t="str">
        <f t="shared" si="30"/>
        <v/>
      </c>
    </row>
    <row r="346" spans="1:11" x14ac:dyDescent="0.25">
      <c r="A346" s="3"/>
      <c r="C346" s="2"/>
      <c r="D346" s="6"/>
      <c r="E346" s="7" t="str">
        <f t="shared" si="27"/>
        <v/>
      </c>
      <c r="F346" s="57" t="str">
        <f t="shared" si="28"/>
        <v/>
      </c>
      <c r="G346" s="57"/>
      <c r="J346" s="1" t="str">
        <f t="shared" si="29"/>
        <v/>
      </c>
      <c r="K346" s="1" t="str">
        <f t="shared" si="30"/>
        <v/>
      </c>
    </row>
    <row r="347" spans="1:11" x14ac:dyDescent="0.25">
      <c r="A347" s="3"/>
      <c r="C347" s="2"/>
      <c r="D347" s="6"/>
      <c r="E347" s="7" t="str">
        <f t="shared" si="27"/>
        <v/>
      </c>
      <c r="F347" s="57" t="str">
        <f t="shared" si="28"/>
        <v/>
      </c>
      <c r="G347" s="57"/>
      <c r="J347" s="1" t="str">
        <f t="shared" si="29"/>
        <v/>
      </c>
      <c r="K347" s="1" t="str">
        <f t="shared" si="30"/>
        <v/>
      </c>
    </row>
    <row r="348" spans="1:11" x14ac:dyDescent="0.25">
      <c r="A348" s="3"/>
      <c r="C348" s="2"/>
      <c r="D348" s="6"/>
      <c r="E348" s="7" t="str">
        <f t="shared" si="27"/>
        <v/>
      </c>
      <c r="F348" s="57" t="str">
        <f t="shared" si="28"/>
        <v/>
      </c>
      <c r="G348" s="57"/>
      <c r="J348" s="1" t="str">
        <f t="shared" si="29"/>
        <v/>
      </c>
      <c r="K348" s="1" t="str">
        <f t="shared" si="30"/>
        <v/>
      </c>
    </row>
    <row r="349" spans="1:11" x14ac:dyDescent="0.25">
      <c r="A349" s="3"/>
      <c r="C349" s="2"/>
      <c r="D349" s="6"/>
      <c r="E349" s="7" t="str">
        <f t="shared" si="27"/>
        <v/>
      </c>
      <c r="F349" s="57" t="str">
        <f t="shared" si="28"/>
        <v/>
      </c>
      <c r="G349" s="57"/>
      <c r="J349" s="1" t="str">
        <f t="shared" si="29"/>
        <v/>
      </c>
      <c r="K349" s="1" t="str">
        <f t="shared" si="30"/>
        <v/>
      </c>
    </row>
    <row r="350" spans="1:11" x14ac:dyDescent="0.25">
      <c r="A350" s="3"/>
      <c r="C350" s="2"/>
      <c r="D350" s="6"/>
      <c r="E350" s="7" t="str">
        <f t="shared" si="27"/>
        <v/>
      </c>
      <c r="F350" s="57" t="str">
        <f t="shared" si="28"/>
        <v/>
      </c>
      <c r="G350" s="57"/>
      <c r="J350" s="1" t="str">
        <f t="shared" si="29"/>
        <v/>
      </c>
      <c r="K350" s="1" t="str">
        <f t="shared" si="30"/>
        <v/>
      </c>
    </row>
    <row r="351" spans="1:11" x14ac:dyDescent="0.25">
      <c r="A351" s="3"/>
      <c r="C351" s="2"/>
      <c r="D351" s="6"/>
      <c r="E351" s="7" t="str">
        <f t="shared" si="27"/>
        <v/>
      </c>
      <c r="F351" s="57" t="str">
        <f t="shared" si="28"/>
        <v/>
      </c>
      <c r="G351" s="57"/>
      <c r="J351" s="1" t="str">
        <f t="shared" si="29"/>
        <v/>
      </c>
      <c r="K351" s="1" t="str">
        <f t="shared" si="30"/>
        <v/>
      </c>
    </row>
    <row r="352" spans="1:11" x14ac:dyDescent="0.25">
      <c r="A352" s="3"/>
      <c r="C352" s="2"/>
      <c r="D352" s="6"/>
      <c r="E352" s="7" t="str">
        <f t="shared" si="27"/>
        <v/>
      </c>
      <c r="F352" s="57" t="str">
        <f t="shared" si="28"/>
        <v/>
      </c>
      <c r="G352" s="57"/>
      <c r="J352" s="1" t="str">
        <f t="shared" si="29"/>
        <v/>
      </c>
      <c r="K352" s="1" t="str">
        <f t="shared" si="30"/>
        <v/>
      </c>
    </row>
    <row r="353" spans="1:11" x14ac:dyDescent="0.25">
      <c r="A353" s="3"/>
      <c r="C353" s="2"/>
      <c r="D353" s="6"/>
      <c r="E353" s="7" t="str">
        <f t="shared" si="27"/>
        <v/>
      </c>
      <c r="F353" s="57" t="str">
        <f t="shared" si="28"/>
        <v/>
      </c>
      <c r="G353" s="57"/>
      <c r="J353" s="1" t="str">
        <f t="shared" si="29"/>
        <v/>
      </c>
      <c r="K353" s="1" t="str">
        <f t="shared" si="30"/>
        <v/>
      </c>
    </row>
    <row r="354" spans="1:11" x14ac:dyDescent="0.25">
      <c r="A354" s="3"/>
      <c r="C354" s="2"/>
      <c r="D354" s="6"/>
      <c r="E354" s="7" t="str">
        <f t="shared" si="27"/>
        <v/>
      </c>
      <c r="F354" s="57" t="str">
        <f t="shared" si="28"/>
        <v/>
      </c>
      <c r="G354" s="57"/>
      <c r="J354" s="1" t="str">
        <f t="shared" si="29"/>
        <v/>
      </c>
      <c r="K354" s="1" t="str">
        <f t="shared" si="30"/>
        <v/>
      </c>
    </row>
    <row r="355" spans="1:11" x14ac:dyDescent="0.25">
      <c r="A355" s="3"/>
      <c r="C355" s="2"/>
      <c r="D355" s="6"/>
      <c r="E355" s="7" t="str">
        <f t="shared" si="27"/>
        <v/>
      </c>
      <c r="F355" s="57" t="str">
        <f t="shared" si="28"/>
        <v/>
      </c>
      <c r="G355" s="57"/>
      <c r="J355" s="1" t="str">
        <f t="shared" si="29"/>
        <v/>
      </c>
      <c r="K355" s="1" t="str">
        <f t="shared" si="30"/>
        <v/>
      </c>
    </row>
    <row r="356" spans="1:11" x14ac:dyDescent="0.25">
      <c r="A356" s="3"/>
      <c r="C356" s="2"/>
      <c r="D356" s="6"/>
      <c r="E356" s="7" t="str">
        <f t="shared" si="27"/>
        <v/>
      </c>
      <c r="F356" s="57" t="str">
        <f t="shared" si="28"/>
        <v/>
      </c>
      <c r="G356" s="57"/>
      <c r="J356" s="1" t="str">
        <f t="shared" si="29"/>
        <v/>
      </c>
      <c r="K356" s="1" t="str">
        <f t="shared" si="30"/>
        <v/>
      </c>
    </row>
    <row r="357" spans="1:11" x14ac:dyDescent="0.25">
      <c r="A357" s="3"/>
      <c r="C357" s="2"/>
      <c r="D357" s="6"/>
      <c r="E357" s="7" t="str">
        <f t="shared" si="27"/>
        <v/>
      </c>
      <c r="F357" s="57" t="str">
        <f t="shared" si="28"/>
        <v/>
      </c>
      <c r="G357" s="57"/>
      <c r="J357" s="1" t="str">
        <f t="shared" si="29"/>
        <v/>
      </c>
      <c r="K357" s="1" t="str">
        <f t="shared" si="30"/>
        <v/>
      </c>
    </row>
    <row r="358" spans="1:11" x14ac:dyDescent="0.25">
      <c r="A358" s="3"/>
      <c r="C358" s="2"/>
      <c r="D358" s="6"/>
      <c r="E358" s="7" t="str">
        <f t="shared" si="27"/>
        <v/>
      </c>
      <c r="F358" s="57" t="str">
        <f t="shared" si="28"/>
        <v/>
      </c>
      <c r="G358" s="57"/>
      <c r="J358" s="1" t="str">
        <f t="shared" si="29"/>
        <v/>
      </c>
      <c r="K358" s="1" t="str">
        <f t="shared" si="30"/>
        <v/>
      </c>
    </row>
    <row r="359" spans="1:11" x14ac:dyDescent="0.25">
      <c r="A359" s="3"/>
      <c r="C359" s="2"/>
      <c r="D359" s="6"/>
      <c r="E359" s="7" t="str">
        <f t="shared" si="27"/>
        <v/>
      </c>
      <c r="F359" s="57" t="str">
        <f t="shared" si="28"/>
        <v/>
      </c>
      <c r="G359" s="57"/>
      <c r="J359" s="1" t="str">
        <f t="shared" si="29"/>
        <v/>
      </c>
      <c r="K359" s="1" t="str">
        <f t="shared" si="30"/>
        <v/>
      </c>
    </row>
    <row r="360" spans="1:11" x14ac:dyDescent="0.25">
      <c r="A360" s="3"/>
      <c r="C360" s="2"/>
      <c r="D360" s="6"/>
      <c r="E360" s="7" t="str">
        <f t="shared" si="27"/>
        <v/>
      </c>
      <c r="F360" s="57" t="str">
        <f t="shared" si="28"/>
        <v/>
      </c>
      <c r="G360" s="57"/>
      <c r="J360" s="1" t="str">
        <f t="shared" si="29"/>
        <v/>
      </c>
      <c r="K360" s="1" t="str">
        <f t="shared" si="30"/>
        <v/>
      </c>
    </row>
    <row r="361" spans="1:11" x14ac:dyDescent="0.25">
      <c r="A361" s="3"/>
      <c r="C361" s="2"/>
      <c r="D361" s="6"/>
      <c r="E361" s="7" t="str">
        <f t="shared" si="27"/>
        <v/>
      </c>
      <c r="F361" s="57" t="str">
        <f t="shared" si="28"/>
        <v/>
      </c>
      <c r="G361" s="57"/>
      <c r="J361" s="1" t="str">
        <f t="shared" si="29"/>
        <v/>
      </c>
      <c r="K361" s="1" t="str">
        <f t="shared" si="30"/>
        <v/>
      </c>
    </row>
    <row r="362" spans="1:11" x14ac:dyDescent="0.25">
      <c r="A362" s="3"/>
      <c r="C362" s="2"/>
      <c r="D362" s="6"/>
      <c r="E362" s="7" t="str">
        <f t="shared" si="27"/>
        <v/>
      </c>
      <c r="F362" s="57" t="str">
        <f t="shared" si="28"/>
        <v/>
      </c>
      <c r="G362" s="57"/>
      <c r="J362" s="1" t="str">
        <f t="shared" si="29"/>
        <v/>
      </c>
      <c r="K362" s="1" t="str">
        <f t="shared" si="30"/>
        <v/>
      </c>
    </row>
    <row r="363" spans="1:11" x14ac:dyDescent="0.25">
      <c r="A363" s="3"/>
      <c r="C363" s="2"/>
      <c r="D363" s="6"/>
      <c r="E363" s="7" t="str">
        <f t="shared" si="27"/>
        <v/>
      </c>
      <c r="F363" s="57" t="str">
        <f t="shared" si="28"/>
        <v/>
      </c>
      <c r="G363" s="57"/>
      <c r="J363" s="1" t="str">
        <f t="shared" si="29"/>
        <v/>
      </c>
      <c r="K363" s="1" t="str">
        <f t="shared" si="30"/>
        <v/>
      </c>
    </row>
    <row r="364" spans="1:11" x14ac:dyDescent="0.25">
      <c r="A364" s="3"/>
      <c r="C364" s="2"/>
      <c r="D364" s="6"/>
      <c r="E364" s="7" t="str">
        <f t="shared" si="27"/>
        <v/>
      </c>
      <c r="F364" s="57" t="str">
        <f t="shared" si="28"/>
        <v/>
      </c>
      <c r="G364" s="57"/>
      <c r="J364" s="1" t="str">
        <f t="shared" si="29"/>
        <v/>
      </c>
      <c r="K364" s="1" t="str">
        <f t="shared" si="30"/>
        <v/>
      </c>
    </row>
    <row r="365" spans="1:11" x14ac:dyDescent="0.25">
      <c r="A365" s="3"/>
      <c r="C365" s="2"/>
      <c r="D365" s="6"/>
      <c r="E365" s="7" t="str">
        <f t="shared" si="27"/>
        <v/>
      </c>
      <c r="F365" s="57" t="str">
        <f t="shared" si="28"/>
        <v/>
      </c>
      <c r="G365" s="57"/>
      <c r="J365" s="1" t="str">
        <f t="shared" si="29"/>
        <v/>
      </c>
      <c r="K365" s="1" t="str">
        <f t="shared" si="30"/>
        <v/>
      </c>
    </row>
    <row r="366" spans="1:11" x14ac:dyDescent="0.25">
      <c r="A366" s="3"/>
      <c r="C366" s="2"/>
      <c r="D366" s="6"/>
      <c r="E366" s="7" t="str">
        <f t="shared" si="27"/>
        <v/>
      </c>
      <c r="F366" s="57" t="str">
        <f t="shared" si="28"/>
        <v/>
      </c>
      <c r="G366" s="57"/>
      <c r="J366" s="1" t="str">
        <f t="shared" si="29"/>
        <v/>
      </c>
      <c r="K366" s="1" t="str">
        <f t="shared" si="30"/>
        <v/>
      </c>
    </row>
    <row r="367" spans="1:11" x14ac:dyDescent="0.25">
      <c r="A367" s="3"/>
      <c r="C367" s="2"/>
      <c r="D367" s="6"/>
      <c r="E367" s="7" t="str">
        <f t="shared" si="27"/>
        <v/>
      </c>
      <c r="F367" s="57" t="str">
        <f t="shared" si="28"/>
        <v/>
      </c>
      <c r="G367" s="57"/>
      <c r="J367" s="1" t="str">
        <f t="shared" si="29"/>
        <v/>
      </c>
      <c r="K367" s="1" t="str">
        <f t="shared" si="30"/>
        <v/>
      </c>
    </row>
    <row r="368" spans="1:11" x14ac:dyDescent="0.25">
      <c r="A368" s="3"/>
      <c r="C368" s="2"/>
      <c r="D368" s="6"/>
      <c r="E368" s="7" t="str">
        <f t="shared" si="27"/>
        <v/>
      </c>
      <c r="F368" s="57" t="str">
        <f t="shared" si="28"/>
        <v/>
      </c>
      <c r="G368" s="57"/>
      <c r="J368" s="1" t="str">
        <f t="shared" si="29"/>
        <v/>
      </c>
      <c r="K368" s="1" t="str">
        <f t="shared" si="30"/>
        <v/>
      </c>
    </row>
    <row r="369" spans="1:11" x14ac:dyDescent="0.25">
      <c r="A369" s="3"/>
      <c r="C369" s="2"/>
      <c r="D369" s="6"/>
      <c r="E369" s="7" t="str">
        <f t="shared" si="27"/>
        <v/>
      </c>
      <c r="F369" s="57" t="str">
        <f t="shared" si="28"/>
        <v/>
      </c>
      <c r="G369" s="57"/>
      <c r="J369" s="1" t="str">
        <f t="shared" si="29"/>
        <v/>
      </c>
      <c r="K369" s="1" t="str">
        <f t="shared" si="30"/>
        <v/>
      </c>
    </row>
    <row r="370" spans="1:11" x14ac:dyDescent="0.25">
      <c r="A370" s="3"/>
      <c r="C370" s="2"/>
      <c r="D370" s="6"/>
      <c r="E370" s="7" t="str">
        <f t="shared" si="27"/>
        <v/>
      </c>
      <c r="F370" s="57" t="str">
        <f t="shared" si="28"/>
        <v/>
      </c>
      <c r="G370" s="57"/>
      <c r="J370" s="1" t="str">
        <f t="shared" si="29"/>
        <v/>
      </c>
      <c r="K370" s="1" t="str">
        <f t="shared" si="30"/>
        <v/>
      </c>
    </row>
    <row r="371" spans="1:11" x14ac:dyDescent="0.25">
      <c r="A371" s="3"/>
      <c r="C371" s="2"/>
      <c r="D371" s="6"/>
      <c r="E371" s="7" t="str">
        <f t="shared" si="27"/>
        <v/>
      </c>
      <c r="F371" s="57" t="str">
        <f t="shared" si="28"/>
        <v/>
      </c>
      <c r="G371" s="57"/>
      <c r="J371" s="1" t="str">
        <f t="shared" si="29"/>
        <v/>
      </c>
      <c r="K371" s="1" t="str">
        <f t="shared" si="30"/>
        <v/>
      </c>
    </row>
    <row r="372" spans="1:11" x14ac:dyDescent="0.25">
      <c r="A372" s="3"/>
      <c r="C372" s="2"/>
      <c r="D372" s="6"/>
      <c r="E372" s="7" t="str">
        <f t="shared" si="27"/>
        <v/>
      </c>
      <c r="F372" s="57" t="str">
        <f t="shared" si="28"/>
        <v/>
      </c>
      <c r="G372" s="57"/>
      <c r="J372" s="1" t="str">
        <f t="shared" si="29"/>
        <v/>
      </c>
      <c r="K372" s="1" t="str">
        <f t="shared" si="30"/>
        <v/>
      </c>
    </row>
    <row r="373" spans="1:11" x14ac:dyDescent="0.25">
      <c r="A373" s="3"/>
      <c r="C373" s="2"/>
      <c r="D373" s="6"/>
      <c r="E373" s="7" t="str">
        <f t="shared" si="27"/>
        <v/>
      </c>
      <c r="F373" s="57" t="str">
        <f t="shared" si="28"/>
        <v/>
      </c>
      <c r="G373" s="57"/>
      <c r="J373" s="1" t="str">
        <f t="shared" si="29"/>
        <v/>
      </c>
      <c r="K373" s="1" t="str">
        <f t="shared" si="30"/>
        <v/>
      </c>
    </row>
    <row r="374" spans="1:11" x14ac:dyDescent="0.25">
      <c r="A374" s="3"/>
      <c r="C374" s="2"/>
      <c r="D374" s="6"/>
      <c r="E374" s="7" t="str">
        <f t="shared" si="27"/>
        <v/>
      </c>
      <c r="F374" s="57" t="str">
        <f t="shared" si="28"/>
        <v/>
      </c>
      <c r="G374" s="57"/>
      <c r="J374" s="1" t="str">
        <f t="shared" si="29"/>
        <v/>
      </c>
      <c r="K374" s="1" t="str">
        <f t="shared" si="30"/>
        <v/>
      </c>
    </row>
    <row r="375" spans="1:11" x14ac:dyDescent="0.25">
      <c r="A375" s="3"/>
      <c r="C375" s="2"/>
      <c r="D375" s="6"/>
      <c r="E375" s="7" t="str">
        <f t="shared" si="27"/>
        <v/>
      </c>
      <c r="F375" s="57" t="str">
        <f t="shared" si="28"/>
        <v/>
      </c>
      <c r="G375" s="57"/>
      <c r="J375" s="1" t="str">
        <f t="shared" si="29"/>
        <v/>
      </c>
      <c r="K375" s="1" t="str">
        <f t="shared" si="30"/>
        <v/>
      </c>
    </row>
    <row r="376" spans="1:11" x14ac:dyDescent="0.25">
      <c r="A376" s="3"/>
      <c r="C376" s="2"/>
      <c r="D376" s="6"/>
      <c r="E376" s="7" t="str">
        <f t="shared" si="27"/>
        <v/>
      </c>
      <c r="F376" s="57" t="str">
        <f t="shared" si="28"/>
        <v/>
      </c>
      <c r="G376" s="57"/>
      <c r="J376" s="1" t="str">
        <f t="shared" si="29"/>
        <v/>
      </c>
      <c r="K376" s="1" t="str">
        <f t="shared" si="30"/>
        <v/>
      </c>
    </row>
    <row r="377" spans="1:11" x14ac:dyDescent="0.25">
      <c r="A377" s="3"/>
      <c r="C377" s="2"/>
      <c r="D377" s="6"/>
      <c r="E377" s="7" t="str">
        <f t="shared" si="27"/>
        <v/>
      </c>
      <c r="F377" s="57" t="str">
        <f t="shared" si="28"/>
        <v/>
      </c>
      <c r="G377" s="57"/>
      <c r="J377" s="1" t="str">
        <f t="shared" si="29"/>
        <v/>
      </c>
      <c r="K377" s="1" t="str">
        <f t="shared" si="30"/>
        <v/>
      </c>
    </row>
    <row r="378" spans="1:11" x14ac:dyDescent="0.25">
      <c r="A378" s="3"/>
      <c r="C378" s="2"/>
      <c r="D378" s="6"/>
      <c r="E378" s="7" t="str">
        <f t="shared" si="27"/>
        <v/>
      </c>
      <c r="F378" s="57" t="str">
        <f t="shared" si="28"/>
        <v/>
      </c>
      <c r="G378" s="57"/>
      <c r="J378" s="1" t="str">
        <f t="shared" si="29"/>
        <v/>
      </c>
      <c r="K378" s="1" t="str">
        <f t="shared" si="30"/>
        <v/>
      </c>
    </row>
    <row r="379" spans="1:11" x14ac:dyDescent="0.25">
      <c r="A379" s="3"/>
      <c r="C379" s="2"/>
      <c r="D379" s="6"/>
      <c r="E379" s="7" t="str">
        <f t="shared" si="27"/>
        <v/>
      </c>
      <c r="F379" s="57" t="str">
        <f t="shared" si="28"/>
        <v/>
      </c>
      <c r="G379" s="57"/>
      <c r="J379" s="1" t="str">
        <f t="shared" si="29"/>
        <v/>
      </c>
      <c r="K379" s="1" t="str">
        <f t="shared" si="30"/>
        <v/>
      </c>
    </row>
    <row r="380" spans="1:11" x14ac:dyDescent="0.25">
      <c r="A380" s="3"/>
      <c r="C380" s="2"/>
      <c r="D380" s="6"/>
      <c r="E380" s="7" t="str">
        <f t="shared" si="27"/>
        <v/>
      </c>
      <c r="F380" s="57" t="str">
        <f t="shared" si="28"/>
        <v/>
      </c>
      <c r="G380" s="57"/>
      <c r="J380" s="1" t="str">
        <f t="shared" si="29"/>
        <v/>
      </c>
      <c r="K380" s="1" t="str">
        <f t="shared" si="30"/>
        <v/>
      </c>
    </row>
    <row r="381" spans="1:11" x14ac:dyDescent="0.25">
      <c r="A381" s="3"/>
      <c r="C381" s="2"/>
      <c r="D381" s="6"/>
      <c r="E381" s="7" t="str">
        <f t="shared" si="27"/>
        <v/>
      </c>
      <c r="F381" s="57" t="str">
        <f t="shared" si="28"/>
        <v/>
      </c>
      <c r="G381" s="57"/>
      <c r="J381" s="1" t="str">
        <f t="shared" si="29"/>
        <v/>
      </c>
      <c r="K381" s="1" t="str">
        <f t="shared" si="30"/>
        <v/>
      </c>
    </row>
    <row r="382" spans="1:11" x14ac:dyDescent="0.25">
      <c r="A382" s="3"/>
      <c r="C382" s="2"/>
      <c r="D382" s="6"/>
      <c r="E382" s="7" t="str">
        <f t="shared" si="27"/>
        <v/>
      </c>
      <c r="F382" s="57" t="str">
        <f t="shared" si="28"/>
        <v/>
      </c>
      <c r="G382" s="57"/>
      <c r="J382" s="1" t="str">
        <f t="shared" si="29"/>
        <v/>
      </c>
      <c r="K382" s="1" t="str">
        <f t="shared" si="30"/>
        <v/>
      </c>
    </row>
    <row r="383" spans="1:11" x14ac:dyDescent="0.25">
      <c r="A383" s="3"/>
      <c r="C383" s="2"/>
      <c r="D383" s="6"/>
      <c r="E383" s="7" t="str">
        <f t="shared" si="27"/>
        <v/>
      </c>
      <c r="F383" s="57" t="str">
        <f t="shared" si="28"/>
        <v/>
      </c>
      <c r="G383" s="57"/>
      <c r="J383" s="1" t="str">
        <f t="shared" si="29"/>
        <v/>
      </c>
      <c r="K383" s="1" t="str">
        <f t="shared" si="30"/>
        <v/>
      </c>
    </row>
    <row r="384" spans="1:11" x14ac:dyDescent="0.25">
      <c r="A384" s="3"/>
      <c r="C384" s="2"/>
      <c r="D384" s="6"/>
      <c r="E384" s="7" t="str">
        <f t="shared" si="27"/>
        <v/>
      </c>
      <c r="F384" s="57" t="str">
        <f t="shared" si="28"/>
        <v/>
      </c>
      <c r="G384" s="57"/>
      <c r="J384" s="1" t="str">
        <f t="shared" si="29"/>
        <v/>
      </c>
      <c r="K384" s="1" t="str">
        <f t="shared" si="30"/>
        <v/>
      </c>
    </row>
    <row r="385" spans="1:11" x14ac:dyDescent="0.25">
      <c r="A385" s="3"/>
      <c r="C385" s="2"/>
      <c r="D385" s="6"/>
      <c r="E385" s="7" t="str">
        <f t="shared" ref="E385:E421" si="31">IF(D385="","",D385*(1+$E$2))</f>
        <v/>
      </c>
      <c r="F385" s="57" t="str">
        <f t="shared" ref="F385:F415" si="32">IF(E385="","",E385+(E385*$F$2))</f>
        <v/>
      </c>
      <c r="G385" s="57"/>
      <c r="J385" s="1" t="str">
        <f t="shared" si="29"/>
        <v/>
      </c>
      <c r="K385" s="1" t="str">
        <f t="shared" si="30"/>
        <v/>
      </c>
    </row>
    <row r="386" spans="1:11" x14ac:dyDescent="0.25">
      <c r="A386" s="3"/>
      <c r="C386" s="2"/>
      <c r="D386" s="6"/>
      <c r="E386" s="7" t="str">
        <f t="shared" si="31"/>
        <v/>
      </c>
      <c r="F386" s="57" t="str">
        <f t="shared" si="32"/>
        <v/>
      </c>
      <c r="G386" s="57"/>
      <c r="J386" s="1" t="str">
        <f t="shared" si="29"/>
        <v/>
      </c>
      <c r="K386" s="1" t="str">
        <f t="shared" si="30"/>
        <v/>
      </c>
    </row>
    <row r="387" spans="1:11" x14ac:dyDescent="0.25">
      <c r="A387" s="3"/>
      <c r="C387" s="2"/>
      <c r="D387" s="6"/>
      <c r="E387" s="7" t="str">
        <f t="shared" si="31"/>
        <v/>
      </c>
      <c r="F387" s="57" t="str">
        <f t="shared" si="32"/>
        <v/>
      </c>
      <c r="G387" s="57"/>
      <c r="J387" s="1" t="str">
        <f t="shared" si="29"/>
        <v/>
      </c>
      <c r="K387" s="1" t="str">
        <f t="shared" si="30"/>
        <v/>
      </c>
    </row>
    <row r="388" spans="1:11" x14ac:dyDescent="0.25">
      <c r="A388" s="3"/>
      <c r="C388" s="2"/>
      <c r="D388" s="6"/>
      <c r="E388" s="7" t="str">
        <f t="shared" si="31"/>
        <v/>
      </c>
      <c r="F388" s="57" t="str">
        <f t="shared" si="32"/>
        <v/>
      </c>
      <c r="G388" s="57"/>
      <c r="J388" s="1" t="str">
        <f t="shared" si="29"/>
        <v/>
      </c>
      <c r="K388" s="1" t="str">
        <f t="shared" si="30"/>
        <v/>
      </c>
    </row>
    <row r="389" spans="1:11" x14ac:dyDescent="0.25">
      <c r="A389" s="3"/>
      <c r="C389" s="2"/>
      <c r="D389" s="6"/>
      <c r="E389" s="7" t="str">
        <f t="shared" si="31"/>
        <v/>
      </c>
      <c r="F389" s="57" t="str">
        <f t="shared" si="32"/>
        <v/>
      </c>
      <c r="G389" s="57"/>
      <c r="J389" s="1" t="str">
        <f t="shared" si="29"/>
        <v/>
      </c>
      <c r="K389" s="1" t="str">
        <f t="shared" si="30"/>
        <v/>
      </c>
    </row>
    <row r="390" spans="1:11" x14ac:dyDescent="0.25">
      <c r="A390" s="3"/>
      <c r="C390" s="2"/>
      <c r="D390" s="6"/>
      <c r="E390" s="7" t="str">
        <f t="shared" si="31"/>
        <v/>
      </c>
      <c r="F390" s="57" t="str">
        <f t="shared" si="32"/>
        <v/>
      </c>
      <c r="G390" s="57"/>
      <c r="J390" s="1" t="str">
        <f t="shared" si="29"/>
        <v/>
      </c>
      <c r="K390" s="1" t="str">
        <f t="shared" si="30"/>
        <v/>
      </c>
    </row>
    <row r="391" spans="1:11" x14ac:dyDescent="0.25">
      <c r="A391" s="3"/>
      <c r="C391" s="2"/>
      <c r="D391" s="6"/>
      <c r="E391" s="7" t="str">
        <f t="shared" si="31"/>
        <v/>
      </c>
      <c r="F391" s="57" t="str">
        <f t="shared" si="32"/>
        <v/>
      </c>
      <c r="G391" s="57"/>
      <c r="J391" s="1" t="str">
        <f t="shared" si="29"/>
        <v/>
      </c>
      <c r="K391" s="1" t="str">
        <f t="shared" si="30"/>
        <v/>
      </c>
    </row>
    <row r="392" spans="1:11" x14ac:dyDescent="0.25">
      <c r="A392" s="3"/>
      <c r="C392" s="2"/>
      <c r="D392" s="6"/>
      <c r="E392" s="7" t="str">
        <f t="shared" si="31"/>
        <v/>
      </c>
      <c r="F392" s="57" t="str">
        <f t="shared" si="32"/>
        <v/>
      </c>
      <c r="G392" s="57"/>
      <c r="J392" s="1" t="str">
        <f t="shared" si="29"/>
        <v/>
      </c>
      <c r="K392" s="1" t="str">
        <f t="shared" si="30"/>
        <v/>
      </c>
    </row>
    <row r="393" spans="1:11" x14ac:dyDescent="0.25">
      <c r="A393" s="3"/>
      <c r="C393" s="2"/>
      <c r="D393" s="6"/>
      <c r="E393" s="7" t="str">
        <f t="shared" si="31"/>
        <v/>
      </c>
      <c r="F393" s="57" t="str">
        <f t="shared" si="32"/>
        <v/>
      </c>
      <c r="G393" s="57"/>
      <c r="J393" s="1" t="str">
        <f t="shared" ref="J393:J456" si="33">IF(B393="","",B393)</f>
        <v/>
      </c>
      <c r="K393" s="1" t="str">
        <f t="shared" ref="K393:K456" si="34">IF(A393="","",A393)</f>
        <v/>
      </c>
    </row>
    <row r="394" spans="1:11" x14ac:dyDescent="0.25">
      <c r="A394" s="3"/>
      <c r="C394" s="2"/>
      <c r="D394" s="6"/>
      <c r="E394" s="7" t="str">
        <f t="shared" si="31"/>
        <v/>
      </c>
      <c r="F394" s="57" t="str">
        <f t="shared" si="32"/>
        <v/>
      </c>
      <c r="G394" s="57"/>
      <c r="J394" s="1" t="str">
        <f t="shared" si="33"/>
        <v/>
      </c>
      <c r="K394" s="1" t="str">
        <f t="shared" si="34"/>
        <v/>
      </c>
    </row>
    <row r="395" spans="1:11" x14ac:dyDescent="0.25">
      <c r="A395" s="3"/>
      <c r="C395" s="2"/>
      <c r="D395" s="6"/>
      <c r="E395" s="7" t="str">
        <f t="shared" si="31"/>
        <v/>
      </c>
      <c r="F395" s="57" t="str">
        <f t="shared" si="32"/>
        <v/>
      </c>
      <c r="G395" s="57"/>
      <c r="J395" s="1" t="str">
        <f t="shared" si="33"/>
        <v/>
      </c>
      <c r="K395" s="1" t="str">
        <f t="shared" si="34"/>
        <v/>
      </c>
    </row>
    <row r="396" spans="1:11" x14ac:dyDescent="0.25">
      <c r="A396" s="3"/>
      <c r="C396" s="2"/>
      <c r="D396" s="6"/>
      <c r="E396" s="7" t="str">
        <f t="shared" si="31"/>
        <v/>
      </c>
      <c r="F396" s="57" t="str">
        <f t="shared" si="32"/>
        <v/>
      </c>
      <c r="G396" s="57"/>
      <c r="J396" s="1" t="str">
        <f t="shared" si="33"/>
        <v/>
      </c>
      <c r="K396" s="1" t="str">
        <f t="shared" si="34"/>
        <v/>
      </c>
    </row>
    <row r="397" spans="1:11" x14ac:dyDescent="0.25">
      <c r="A397" s="3"/>
      <c r="C397" s="2"/>
      <c r="D397" s="6"/>
      <c r="E397" s="7" t="str">
        <f t="shared" si="31"/>
        <v/>
      </c>
      <c r="F397" s="57" t="str">
        <f t="shared" si="32"/>
        <v/>
      </c>
      <c r="G397" s="57"/>
      <c r="J397" s="1" t="str">
        <f t="shared" si="33"/>
        <v/>
      </c>
      <c r="K397" s="1" t="str">
        <f t="shared" si="34"/>
        <v/>
      </c>
    </row>
    <row r="398" spans="1:11" x14ac:dyDescent="0.25">
      <c r="A398" s="3"/>
      <c r="C398" s="2"/>
      <c r="D398" s="6"/>
      <c r="E398" s="7" t="str">
        <f t="shared" si="31"/>
        <v/>
      </c>
      <c r="F398" s="57" t="str">
        <f t="shared" si="32"/>
        <v/>
      </c>
      <c r="G398" s="57"/>
      <c r="J398" s="1" t="str">
        <f t="shared" si="33"/>
        <v/>
      </c>
      <c r="K398" s="1" t="str">
        <f t="shared" si="34"/>
        <v/>
      </c>
    </row>
    <row r="399" spans="1:11" x14ac:dyDescent="0.25">
      <c r="A399" s="3"/>
      <c r="C399" s="2"/>
      <c r="D399" s="6"/>
      <c r="E399" s="7" t="str">
        <f t="shared" si="31"/>
        <v/>
      </c>
      <c r="F399" s="57" t="str">
        <f t="shared" si="32"/>
        <v/>
      </c>
      <c r="G399" s="57"/>
      <c r="J399" s="1" t="str">
        <f t="shared" si="33"/>
        <v/>
      </c>
      <c r="K399" s="1" t="str">
        <f t="shared" si="34"/>
        <v/>
      </c>
    </row>
    <row r="400" spans="1:11" x14ac:dyDescent="0.25">
      <c r="A400" s="3"/>
      <c r="C400" s="2"/>
      <c r="D400" s="6"/>
      <c r="E400" s="7" t="str">
        <f t="shared" si="31"/>
        <v/>
      </c>
      <c r="F400" s="57" t="str">
        <f t="shared" si="32"/>
        <v/>
      </c>
      <c r="G400" s="57"/>
      <c r="J400" s="1" t="str">
        <f t="shared" si="33"/>
        <v/>
      </c>
      <c r="K400" s="1" t="str">
        <f t="shared" si="34"/>
        <v/>
      </c>
    </row>
    <row r="401" spans="1:11" x14ac:dyDescent="0.25">
      <c r="A401" s="3"/>
      <c r="C401" s="2"/>
      <c r="D401" s="6"/>
      <c r="E401" s="7" t="str">
        <f t="shared" si="31"/>
        <v/>
      </c>
      <c r="F401" s="57" t="str">
        <f t="shared" si="32"/>
        <v/>
      </c>
      <c r="G401" s="57"/>
      <c r="J401" s="1" t="str">
        <f t="shared" si="33"/>
        <v/>
      </c>
      <c r="K401" s="1" t="str">
        <f t="shared" si="34"/>
        <v/>
      </c>
    </row>
    <row r="402" spans="1:11" x14ac:dyDescent="0.25">
      <c r="A402" s="3"/>
      <c r="C402" s="2"/>
      <c r="D402" s="6"/>
      <c r="E402" s="7" t="str">
        <f t="shared" si="31"/>
        <v/>
      </c>
      <c r="F402" s="57" t="str">
        <f t="shared" si="32"/>
        <v/>
      </c>
      <c r="G402" s="57"/>
      <c r="J402" s="1" t="str">
        <f t="shared" si="33"/>
        <v/>
      </c>
      <c r="K402" s="1" t="str">
        <f t="shared" si="34"/>
        <v/>
      </c>
    </row>
    <row r="403" spans="1:11" x14ac:dyDescent="0.25">
      <c r="A403" s="3"/>
      <c r="C403" s="2"/>
      <c r="D403" s="6"/>
      <c r="E403" s="7" t="str">
        <f t="shared" si="31"/>
        <v/>
      </c>
      <c r="F403" s="57" t="str">
        <f t="shared" si="32"/>
        <v/>
      </c>
      <c r="G403" s="57"/>
      <c r="J403" s="1" t="str">
        <f t="shared" si="33"/>
        <v/>
      </c>
      <c r="K403" s="1" t="str">
        <f t="shared" si="34"/>
        <v/>
      </c>
    </row>
    <row r="404" spans="1:11" x14ac:dyDescent="0.25">
      <c r="A404" s="3"/>
      <c r="C404" s="2"/>
      <c r="D404" s="6"/>
      <c r="E404" s="7" t="str">
        <f t="shared" si="31"/>
        <v/>
      </c>
      <c r="F404" s="57" t="str">
        <f t="shared" si="32"/>
        <v/>
      </c>
      <c r="G404" s="57"/>
      <c r="J404" s="1" t="str">
        <f t="shared" si="33"/>
        <v/>
      </c>
      <c r="K404" s="1" t="str">
        <f t="shared" si="34"/>
        <v/>
      </c>
    </row>
    <row r="405" spans="1:11" x14ac:dyDescent="0.25">
      <c r="A405" s="3"/>
      <c r="C405" s="2"/>
      <c r="D405" s="6"/>
      <c r="E405" s="7" t="str">
        <f t="shared" si="31"/>
        <v/>
      </c>
      <c r="F405" s="57" t="str">
        <f t="shared" si="32"/>
        <v/>
      </c>
      <c r="G405" s="57"/>
      <c r="J405" s="1" t="str">
        <f t="shared" si="33"/>
        <v/>
      </c>
      <c r="K405" s="1" t="str">
        <f t="shared" si="34"/>
        <v/>
      </c>
    </row>
    <row r="406" spans="1:11" x14ac:dyDescent="0.25">
      <c r="A406" s="3"/>
      <c r="C406" s="2"/>
      <c r="D406" s="6"/>
      <c r="E406" s="7" t="str">
        <f t="shared" si="31"/>
        <v/>
      </c>
      <c r="F406" s="57" t="str">
        <f t="shared" si="32"/>
        <v/>
      </c>
      <c r="G406" s="57"/>
      <c r="J406" s="1" t="str">
        <f t="shared" si="33"/>
        <v/>
      </c>
      <c r="K406" s="1" t="str">
        <f t="shared" si="34"/>
        <v/>
      </c>
    </row>
    <row r="407" spans="1:11" x14ac:dyDescent="0.25">
      <c r="A407" s="3"/>
      <c r="C407" s="2"/>
      <c r="D407" s="6"/>
      <c r="E407" s="7" t="str">
        <f t="shared" si="31"/>
        <v/>
      </c>
      <c r="F407" s="57" t="str">
        <f t="shared" si="32"/>
        <v/>
      </c>
      <c r="G407" s="57"/>
      <c r="J407" s="1" t="str">
        <f t="shared" si="33"/>
        <v/>
      </c>
      <c r="K407" s="1" t="str">
        <f t="shared" si="34"/>
        <v/>
      </c>
    </row>
    <row r="408" spans="1:11" x14ac:dyDescent="0.25">
      <c r="A408" s="3"/>
      <c r="C408" s="2"/>
      <c r="D408" s="6"/>
      <c r="E408" s="7" t="str">
        <f t="shared" si="31"/>
        <v/>
      </c>
      <c r="F408" s="57" t="str">
        <f t="shared" si="32"/>
        <v/>
      </c>
      <c r="G408" s="57"/>
      <c r="J408" s="1" t="str">
        <f t="shared" si="33"/>
        <v/>
      </c>
      <c r="K408" s="1" t="str">
        <f t="shared" si="34"/>
        <v/>
      </c>
    </row>
    <row r="409" spans="1:11" x14ac:dyDescent="0.25">
      <c r="A409" s="3"/>
      <c r="C409" s="2"/>
      <c r="D409" s="6"/>
      <c r="E409" s="7" t="str">
        <f t="shared" si="31"/>
        <v/>
      </c>
      <c r="F409" s="57" t="str">
        <f t="shared" si="32"/>
        <v/>
      </c>
      <c r="G409" s="57"/>
      <c r="J409" s="1" t="str">
        <f t="shared" si="33"/>
        <v/>
      </c>
      <c r="K409" s="1" t="str">
        <f t="shared" si="34"/>
        <v/>
      </c>
    </row>
    <row r="410" spans="1:11" x14ac:dyDescent="0.25">
      <c r="A410" s="3"/>
      <c r="C410" s="2"/>
      <c r="D410" s="6"/>
      <c r="E410" s="7" t="str">
        <f t="shared" si="31"/>
        <v/>
      </c>
      <c r="F410" s="57" t="str">
        <f t="shared" si="32"/>
        <v/>
      </c>
      <c r="G410" s="57"/>
      <c r="J410" s="1" t="str">
        <f t="shared" si="33"/>
        <v/>
      </c>
      <c r="K410" s="1" t="str">
        <f t="shared" si="34"/>
        <v/>
      </c>
    </row>
    <row r="411" spans="1:11" x14ac:dyDescent="0.25">
      <c r="A411" s="3"/>
      <c r="C411" s="2"/>
      <c r="D411" s="6"/>
      <c r="E411" s="7" t="str">
        <f t="shared" si="31"/>
        <v/>
      </c>
      <c r="F411" s="57" t="str">
        <f t="shared" si="32"/>
        <v/>
      </c>
      <c r="G411" s="57"/>
      <c r="J411" s="1" t="str">
        <f t="shared" si="33"/>
        <v/>
      </c>
      <c r="K411" s="1" t="str">
        <f t="shared" si="34"/>
        <v/>
      </c>
    </row>
    <row r="412" spans="1:11" x14ac:dyDescent="0.25">
      <c r="A412" s="3"/>
      <c r="C412" s="2"/>
      <c r="D412" s="6"/>
      <c r="E412" s="7" t="str">
        <f t="shared" si="31"/>
        <v/>
      </c>
      <c r="F412" s="57" t="str">
        <f t="shared" si="32"/>
        <v/>
      </c>
      <c r="G412" s="57"/>
      <c r="J412" s="1" t="str">
        <f t="shared" si="33"/>
        <v/>
      </c>
      <c r="K412" s="1" t="str">
        <f t="shared" si="34"/>
        <v/>
      </c>
    </row>
    <row r="413" spans="1:11" x14ac:dyDescent="0.25">
      <c r="A413" s="3"/>
      <c r="C413" s="2"/>
      <c r="D413" s="6"/>
      <c r="E413" s="7" t="str">
        <f t="shared" si="31"/>
        <v/>
      </c>
      <c r="F413" s="57" t="str">
        <f t="shared" si="32"/>
        <v/>
      </c>
      <c r="G413" s="57"/>
      <c r="J413" s="1" t="str">
        <f t="shared" si="33"/>
        <v/>
      </c>
      <c r="K413" s="1" t="str">
        <f t="shared" si="34"/>
        <v/>
      </c>
    </row>
    <row r="414" spans="1:11" x14ac:dyDescent="0.25">
      <c r="A414" s="3"/>
      <c r="C414" s="2"/>
      <c r="D414" s="6"/>
      <c r="E414" s="7" t="str">
        <f t="shared" si="31"/>
        <v/>
      </c>
      <c r="F414" s="57" t="str">
        <f t="shared" si="32"/>
        <v/>
      </c>
      <c r="G414" s="57"/>
      <c r="J414" s="1" t="str">
        <f t="shared" si="33"/>
        <v/>
      </c>
      <c r="K414" s="1" t="str">
        <f t="shared" si="34"/>
        <v/>
      </c>
    </row>
    <row r="415" spans="1:11" x14ac:dyDescent="0.25">
      <c r="A415" s="3"/>
      <c r="C415" s="2"/>
      <c r="D415" s="6"/>
      <c r="E415" s="7" t="str">
        <f t="shared" si="31"/>
        <v/>
      </c>
      <c r="F415" s="57" t="str">
        <f t="shared" si="32"/>
        <v/>
      </c>
      <c r="G415" s="57"/>
      <c r="J415" s="1" t="str">
        <f t="shared" si="33"/>
        <v/>
      </c>
      <c r="K415" s="1" t="str">
        <f t="shared" si="34"/>
        <v/>
      </c>
    </row>
    <row r="416" spans="1:11" x14ac:dyDescent="0.25">
      <c r="A416" s="3"/>
      <c r="C416" s="2"/>
      <c r="D416" s="6"/>
      <c r="E416" s="7" t="str">
        <f t="shared" si="31"/>
        <v/>
      </c>
      <c r="F416" s="57"/>
      <c r="G416" s="57"/>
      <c r="J416" s="1" t="str">
        <f t="shared" si="33"/>
        <v/>
      </c>
      <c r="K416" s="1" t="str">
        <f t="shared" si="34"/>
        <v/>
      </c>
    </row>
    <row r="417" spans="1:11" x14ac:dyDescent="0.25">
      <c r="A417" s="3"/>
      <c r="C417" s="2"/>
      <c r="D417" s="6"/>
      <c r="E417" s="7" t="str">
        <f t="shared" si="31"/>
        <v/>
      </c>
      <c r="F417" s="57" t="str">
        <f>IF(E417="","",E417+(E417*$F$2))</f>
        <v/>
      </c>
      <c r="G417" s="57"/>
      <c r="J417" s="1" t="str">
        <f t="shared" si="33"/>
        <v/>
      </c>
      <c r="K417" s="1" t="str">
        <f t="shared" si="34"/>
        <v/>
      </c>
    </row>
    <row r="418" spans="1:11" x14ac:dyDescent="0.25">
      <c r="A418" s="3"/>
      <c r="C418" s="2"/>
      <c r="D418" s="6"/>
      <c r="E418" s="7" t="str">
        <f t="shared" si="31"/>
        <v/>
      </c>
      <c r="F418" s="57" t="str">
        <f>IF(E418="","",E418+(E418*$F$2))</f>
        <v/>
      </c>
      <c r="G418" s="57"/>
      <c r="J418" s="1" t="str">
        <f t="shared" si="33"/>
        <v/>
      </c>
      <c r="K418" s="1" t="str">
        <f t="shared" si="34"/>
        <v/>
      </c>
    </row>
    <row r="419" spans="1:11" x14ac:dyDescent="0.25">
      <c r="A419" s="3"/>
      <c r="C419" s="2"/>
      <c r="D419" s="6"/>
      <c r="E419" s="7" t="str">
        <f t="shared" si="31"/>
        <v/>
      </c>
      <c r="F419" s="57" t="str">
        <f>IF(E419="","",E419+(E419*$F$2))</f>
        <v/>
      </c>
      <c r="G419" s="57"/>
      <c r="J419" s="1" t="str">
        <f t="shared" si="33"/>
        <v/>
      </c>
      <c r="K419" s="1" t="str">
        <f t="shared" si="34"/>
        <v/>
      </c>
    </row>
    <row r="420" spans="1:11" x14ac:dyDescent="0.25">
      <c r="A420" s="3"/>
      <c r="C420" s="2"/>
      <c r="D420" s="6"/>
      <c r="E420" s="7" t="str">
        <f t="shared" si="31"/>
        <v/>
      </c>
      <c r="F420" s="57" t="str">
        <f>IF(E420="","",E420+(E420*$F$2))</f>
        <v/>
      </c>
      <c r="G420" s="57"/>
      <c r="J420" s="1" t="str">
        <f t="shared" si="33"/>
        <v/>
      </c>
      <c r="K420" s="1" t="str">
        <f t="shared" si="34"/>
        <v/>
      </c>
    </row>
    <row r="421" spans="1:11" x14ac:dyDescent="0.25">
      <c r="A421" s="3"/>
      <c r="C421" s="2"/>
      <c r="D421" s="6"/>
      <c r="E421" s="7" t="str">
        <f t="shared" si="31"/>
        <v/>
      </c>
      <c r="F421" s="57" t="str">
        <f>IF(E421="","",E421+(E421*$F$2))</f>
        <v/>
      </c>
      <c r="G421" s="57"/>
      <c r="J421" s="1" t="str">
        <f t="shared" si="33"/>
        <v/>
      </c>
      <c r="K421" s="1" t="str">
        <f t="shared" si="34"/>
        <v/>
      </c>
    </row>
    <row r="422" spans="1:11" x14ac:dyDescent="0.25">
      <c r="A422" s="3"/>
      <c r="J422" s="1" t="str">
        <f t="shared" si="33"/>
        <v/>
      </c>
      <c r="K422" s="1" t="str">
        <f t="shared" si="34"/>
        <v/>
      </c>
    </row>
    <row r="423" spans="1:11" x14ac:dyDescent="0.25">
      <c r="J423" s="1" t="str">
        <f t="shared" si="33"/>
        <v/>
      </c>
      <c r="K423" s="1" t="str">
        <f t="shared" si="34"/>
        <v/>
      </c>
    </row>
    <row r="424" spans="1:11" x14ac:dyDescent="0.25">
      <c r="J424" s="1" t="str">
        <f t="shared" si="33"/>
        <v/>
      </c>
      <c r="K424" s="1" t="str">
        <f t="shared" si="34"/>
        <v/>
      </c>
    </row>
    <row r="425" spans="1:11" x14ac:dyDescent="0.25">
      <c r="J425" s="1" t="str">
        <f t="shared" si="33"/>
        <v/>
      </c>
      <c r="K425" s="1" t="str">
        <f t="shared" si="34"/>
        <v/>
      </c>
    </row>
    <row r="426" spans="1:11" x14ac:dyDescent="0.25">
      <c r="J426" s="1" t="str">
        <f t="shared" si="33"/>
        <v/>
      </c>
      <c r="K426" s="1" t="str">
        <f t="shared" si="34"/>
        <v/>
      </c>
    </row>
    <row r="427" spans="1:11" x14ac:dyDescent="0.25">
      <c r="J427" s="1" t="str">
        <f t="shared" si="33"/>
        <v/>
      </c>
      <c r="K427" s="1" t="str">
        <f t="shared" si="34"/>
        <v/>
      </c>
    </row>
    <row r="428" spans="1:11" x14ac:dyDescent="0.25">
      <c r="J428" s="1" t="str">
        <f t="shared" si="33"/>
        <v/>
      </c>
      <c r="K428" s="1" t="str">
        <f t="shared" si="34"/>
        <v/>
      </c>
    </row>
    <row r="429" spans="1:11" x14ac:dyDescent="0.25">
      <c r="J429" s="1" t="str">
        <f t="shared" si="33"/>
        <v/>
      </c>
      <c r="K429" s="1" t="str">
        <f t="shared" si="34"/>
        <v/>
      </c>
    </row>
    <row r="430" spans="1:11" x14ac:dyDescent="0.25">
      <c r="J430" s="1" t="str">
        <f t="shared" si="33"/>
        <v/>
      </c>
      <c r="K430" s="1" t="str">
        <f t="shared" si="34"/>
        <v/>
      </c>
    </row>
    <row r="431" spans="1:11" x14ac:dyDescent="0.25">
      <c r="J431" s="1" t="str">
        <f t="shared" si="33"/>
        <v/>
      </c>
      <c r="K431" s="1" t="str">
        <f t="shared" si="34"/>
        <v/>
      </c>
    </row>
    <row r="432" spans="1:11" x14ac:dyDescent="0.25">
      <c r="J432" s="1" t="str">
        <f t="shared" si="33"/>
        <v/>
      </c>
      <c r="K432" s="1" t="str">
        <f t="shared" si="34"/>
        <v/>
      </c>
    </row>
    <row r="433" spans="10:11" x14ac:dyDescent="0.25">
      <c r="J433" s="1" t="str">
        <f t="shared" si="33"/>
        <v/>
      </c>
      <c r="K433" s="1" t="str">
        <f t="shared" si="34"/>
        <v/>
      </c>
    </row>
    <row r="434" spans="10:11" x14ac:dyDescent="0.25">
      <c r="J434" s="1" t="str">
        <f t="shared" si="33"/>
        <v/>
      </c>
      <c r="K434" s="1" t="str">
        <f t="shared" si="34"/>
        <v/>
      </c>
    </row>
    <row r="435" spans="10:11" x14ac:dyDescent="0.25">
      <c r="J435" s="1" t="str">
        <f t="shared" si="33"/>
        <v/>
      </c>
      <c r="K435" s="1" t="str">
        <f t="shared" si="34"/>
        <v/>
      </c>
    </row>
    <row r="436" spans="10:11" x14ac:dyDescent="0.25">
      <c r="J436" s="1" t="str">
        <f t="shared" si="33"/>
        <v/>
      </c>
      <c r="K436" s="1" t="str">
        <f t="shared" si="34"/>
        <v/>
      </c>
    </row>
    <row r="437" spans="10:11" x14ac:dyDescent="0.25">
      <c r="J437" s="1" t="str">
        <f t="shared" si="33"/>
        <v/>
      </c>
      <c r="K437" s="1" t="str">
        <f t="shared" si="34"/>
        <v/>
      </c>
    </row>
    <row r="438" spans="10:11" x14ac:dyDescent="0.25">
      <c r="J438" s="1" t="str">
        <f t="shared" si="33"/>
        <v/>
      </c>
      <c r="K438" s="1" t="str">
        <f t="shared" si="34"/>
        <v/>
      </c>
    </row>
    <row r="439" spans="10:11" x14ac:dyDescent="0.25">
      <c r="J439" s="1" t="str">
        <f t="shared" si="33"/>
        <v/>
      </c>
      <c r="K439" s="1" t="str">
        <f t="shared" si="34"/>
        <v/>
      </c>
    </row>
    <row r="440" spans="10:11" x14ac:dyDescent="0.25">
      <c r="J440" s="1" t="str">
        <f t="shared" si="33"/>
        <v/>
      </c>
      <c r="K440" s="1" t="str">
        <f t="shared" si="34"/>
        <v/>
      </c>
    </row>
    <row r="441" spans="10:11" x14ac:dyDescent="0.25">
      <c r="J441" s="1" t="str">
        <f t="shared" si="33"/>
        <v/>
      </c>
      <c r="K441" s="1" t="str">
        <f t="shared" si="34"/>
        <v/>
      </c>
    </row>
    <row r="442" spans="10:11" x14ac:dyDescent="0.25">
      <c r="J442" s="1" t="str">
        <f t="shared" si="33"/>
        <v/>
      </c>
      <c r="K442" s="1" t="str">
        <f t="shared" si="34"/>
        <v/>
      </c>
    </row>
    <row r="443" spans="10:11" x14ac:dyDescent="0.25">
      <c r="J443" s="1" t="str">
        <f t="shared" si="33"/>
        <v/>
      </c>
      <c r="K443" s="1" t="str">
        <f t="shared" si="34"/>
        <v/>
      </c>
    </row>
    <row r="444" spans="10:11" x14ac:dyDescent="0.25">
      <c r="J444" s="1" t="str">
        <f t="shared" si="33"/>
        <v/>
      </c>
      <c r="K444" s="1" t="str">
        <f t="shared" si="34"/>
        <v/>
      </c>
    </row>
    <row r="445" spans="10:11" x14ac:dyDescent="0.25">
      <c r="J445" s="1" t="str">
        <f t="shared" si="33"/>
        <v/>
      </c>
      <c r="K445" s="1" t="str">
        <f t="shared" si="34"/>
        <v/>
      </c>
    </row>
    <row r="446" spans="10:11" x14ac:dyDescent="0.25">
      <c r="J446" s="1" t="str">
        <f t="shared" si="33"/>
        <v/>
      </c>
      <c r="K446" s="1" t="str">
        <f t="shared" si="34"/>
        <v/>
      </c>
    </row>
    <row r="447" spans="10:11" x14ac:dyDescent="0.25">
      <c r="J447" s="1" t="str">
        <f t="shared" si="33"/>
        <v/>
      </c>
      <c r="K447" s="1" t="str">
        <f t="shared" si="34"/>
        <v/>
      </c>
    </row>
    <row r="448" spans="10:11" x14ac:dyDescent="0.25">
      <c r="J448" s="1" t="str">
        <f t="shared" si="33"/>
        <v/>
      </c>
      <c r="K448" s="1" t="str">
        <f t="shared" si="34"/>
        <v/>
      </c>
    </row>
    <row r="449" spans="10:11" x14ac:dyDescent="0.25">
      <c r="J449" s="1" t="str">
        <f t="shared" si="33"/>
        <v/>
      </c>
      <c r="K449" s="1" t="str">
        <f t="shared" si="34"/>
        <v/>
      </c>
    </row>
    <row r="450" spans="10:11" x14ac:dyDescent="0.25">
      <c r="J450" s="1" t="str">
        <f t="shared" si="33"/>
        <v/>
      </c>
      <c r="K450" s="1" t="str">
        <f t="shared" si="34"/>
        <v/>
      </c>
    </row>
    <row r="451" spans="10:11" x14ac:dyDescent="0.25">
      <c r="J451" s="1" t="str">
        <f t="shared" si="33"/>
        <v/>
      </c>
      <c r="K451" s="1" t="str">
        <f t="shared" si="34"/>
        <v/>
      </c>
    </row>
    <row r="452" spans="10:11" x14ac:dyDescent="0.25">
      <c r="J452" s="1" t="str">
        <f t="shared" si="33"/>
        <v/>
      </c>
      <c r="K452" s="1" t="str">
        <f t="shared" si="34"/>
        <v/>
      </c>
    </row>
    <row r="453" spans="10:11" x14ac:dyDescent="0.25">
      <c r="J453" s="1" t="str">
        <f t="shared" si="33"/>
        <v/>
      </c>
      <c r="K453" s="1" t="str">
        <f t="shared" si="34"/>
        <v/>
      </c>
    </row>
    <row r="454" spans="10:11" x14ac:dyDescent="0.25">
      <c r="J454" s="1" t="str">
        <f t="shared" si="33"/>
        <v/>
      </c>
      <c r="K454" s="1" t="str">
        <f t="shared" si="34"/>
        <v/>
      </c>
    </row>
    <row r="455" spans="10:11" x14ac:dyDescent="0.25">
      <c r="J455" s="1" t="str">
        <f t="shared" si="33"/>
        <v/>
      </c>
      <c r="K455" s="1" t="str">
        <f t="shared" si="34"/>
        <v/>
      </c>
    </row>
    <row r="456" spans="10:11" x14ac:dyDescent="0.25">
      <c r="J456" s="1" t="str">
        <f t="shared" si="33"/>
        <v/>
      </c>
      <c r="K456" s="1" t="str">
        <f t="shared" si="34"/>
        <v/>
      </c>
    </row>
    <row r="457" spans="10:11" x14ac:dyDescent="0.25">
      <c r="J457" s="1" t="str">
        <f t="shared" ref="J457:J520" si="35">IF(B457="","",B457)</f>
        <v/>
      </c>
      <c r="K457" s="1" t="str">
        <f t="shared" ref="K457:K520" si="36">IF(A457="","",A457)</f>
        <v/>
      </c>
    </row>
    <row r="458" spans="10:11" x14ac:dyDescent="0.25">
      <c r="J458" s="1" t="str">
        <f t="shared" si="35"/>
        <v/>
      </c>
      <c r="K458" s="1" t="str">
        <f t="shared" si="36"/>
        <v/>
      </c>
    </row>
    <row r="459" spans="10:11" x14ac:dyDescent="0.25">
      <c r="J459" s="1" t="str">
        <f t="shared" si="35"/>
        <v/>
      </c>
      <c r="K459" s="1" t="str">
        <f t="shared" si="36"/>
        <v/>
      </c>
    </row>
    <row r="460" spans="10:11" x14ac:dyDescent="0.25">
      <c r="J460" s="1" t="str">
        <f t="shared" si="35"/>
        <v/>
      </c>
      <c r="K460" s="1" t="str">
        <f t="shared" si="36"/>
        <v/>
      </c>
    </row>
    <row r="461" spans="10:11" x14ac:dyDescent="0.25">
      <c r="J461" s="1" t="str">
        <f t="shared" si="35"/>
        <v/>
      </c>
      <c r="K461" s="1" t="str">
        <f t="shared" si="36"/>
        <v/>
      </c>
    </row>
    <row r="462" spans="10:11" x14ac:dyDescent="0.25">
      <c r="J462" s="1" t="str">
        <f t="shared" si="35"/>
        <v/>
      </c>
      <c r="K462" s="1" t="str">
        <f t="shared" si="36"/>
        <v/>
      </c>
    </row>
    <row r="463" spans="10:11" x14ac:dyDescent="0.25">
      <c r="J463" s="1" t="str">
        <f t="shared" si="35"/>
        <v/>
      </c>
      <c r="K463" s="1" t="str">
        <f t="shared" si="36"/>
        <v/>
      </c>
    </row>
    <row r="464" spans="10:11" x14ac:dyDescent="0.25">
      <c r="J464" s="1" t="str">
        <f t="shared" si="35"/>
        <v/>
      </c>
      <c r="K464" s="1" t="str">
        <f t="shared" si="36"/>
        <v/>
      </c>
    </row>
    <row r="465" spans="10:11" x14ac:dyDescent="0.25">
      <c r="J465" s="1" t="str">
        <f t="shared" si="35"/>
        <v/>
      </c>
      <c r="K465" s="1" t="str">
        <f t="shared" si="36"/>
        <v/>
      </c>
    </row>
    <row r="466" spans="10:11" x14ac:dyDescent="0.25">
      <c r="J466" s="1" t="str">
        <f t="shared" si="35"/>
        <v/>
      </c>
      <c r="K466" s="1" t="str">
        <f t="shared" si="36"/>
        <v/>
      </c>
    </row>
    <row r="467" spans="10:11" x14ac:dyDescent="0.25">
      <c r="J467" s="1" t="str">
        <f t="shared" si="35"/>
        <v/>
      </c>
      <c r="K467" s="1" t="str">
        <f t="shared" si="36"/>
        <v/>
      </c>
    </row>
    <row r="468" spans="10:11" x14ac:dyDescent="0.25">
      <c r="J468" s="1" t="str">
        <f t="shared" si="35"/>
        <v/>
      </c>
      <c r="K468" s="1" t="str">
        <f t="shared" si="36"/>
        <v/>
      </c>
    </row>
    <row r="469" spans="10:11" x14ac:dyDescent="0.25">
      <c r="J469" s="1" t="str">
        <f t="shared" si="35"/>
        <v/>
      </c>
      <c r="K469" s="1" t="str">
        <f t="shared" si="36"/>
        <v/>
      </c>
    </row>
    <row r="470" spans="10:11" x14ac:dyDescent="0.25">
      <c r="J470" s="1" t="str">
        <f t="shared" si="35"/>
        <v/>
      </c>
      <c r="K470" s="1" t="str">
        <f t="shared" si="36"/>
        <v/>
      </c>
    </row>
    <row r="471" spans="10:11" x14ac:dyDescent="0.25">
      <c r="J471" s="1" t="str">
        <f t="shared" si="35"/>
        <v/>
      </c>
      <c r="K471" s="1" t="str">
        <f t="shared" si="36"/>
        <v/>
      </c>
    </row>
    <row r="472" spans="10:11" x14ac:dyDescent="0.25">
      <c r="J472" s="1" t="str">
        <f t="shared" si="35"/>
        <v/>
      </c>
      <c r="K472" s="1" t="str">
        <f t="shared" si="36"/>
        <v/>
      </c>
    </row>
    <row r="473" spans="10:11" x14ac:dyDescent="0.25">
      <c r="J473" s="1" t="str">
        <f t="shared" si="35"/>
        <v/>
      </c>
      <c r="K473" s="1" t="str">
        <f t="shared" si="36"/>
        <v/>
      </c>
    </row>
    <row r="474" spans="10:11" x14ac:dyDescent="0.25">
      <c r="J474" s="1" t="str">
        <f t="shared" si="35"/>
        <v/>
      </c>
      <c r="K474" s="1" t="str">
        <f t="shared" si="36"/>
        <v/>
      </c>
    </row>
    <row r="475" spans="10:11" x14ac:dyDescent="0.25">
      <c r="J475" s="1" t="str">
        <f t="shared" si="35"/>
        <v/>
      </c>
      <c r="K475" s="1" t="str">
        <f t="shared" si="36"/>
        <v/>
      </c>
    </row>
    <row r="476" spans="10:11" x14ac:dyDescent="0.25">
      <c r="J476" s="1" t="str">
        <f t="shared" si="35"/>
        <v/>
      </c>
      <c r="K476" s="1" t="str">
        <f t="shared" si="36"/>
        <v/>
      </c>
    </row>
    <row r="477" spans="10:11" x14ac:dyDescent="0.25">
      <c r="J477" s="1" t="str">
        <f t="shared" si="35"/>
        <v/>
      </c>
      <c r="K477" s="1" t="str">
        <f t="shared" si="36"/>
        <v/>
      </c>
    </row>
    <row r="478" spans="10:11" x14ac:dyDescent="0.25">
      <c r="J478" s="1" t="str">
        <f t="shared" si="35"/>
        <v/>
      </c>
      <c r="K478" s="1" t="str">
        <f t="shared" si="36"/>
        <v/>
      </c>
    </row>
    <row r="479" spans="10:11" x14ac:dyDescent="0.25">
      <c r="J479" s="1" t="str">
        <f t="shared" si="35"/>
        <v/>
      </c>
      <c r="K479" s="1" t="str">
        <f t="shared" si="36"/>
        <v/>
      </c>
    </row>
    <row r="480" spans="10:11" x14ac:dyDescent="0.25">
      <c r="J480" s="1" t="str">
        <f t="shared" si="35"/>
        <v/>
      </c>
      <c r="K480" s="1" t="str">
        <f t="shared" si="36"/>
        <v/>
      </c>
    </row>
    <row r="481" spans="10:11" x14ac:dyDescent="0.25">
      <c r="J481" s="1" t="str">
        <f t="shared" si="35"/>
        <v/>
      </c>
      <c r="K481" s="1" t="str">
        <f t="shared" si="36"/>
        <v/>
      </c>
    </row>
    <row r="482" spans="10:11" x14ac:dyDescent="0.25">
      <c r="J482" s="1" t="str">
        <f t="shared" si="35"/>
        <v/>
      </c>
      <c r="K482" s="1" t="str">
        <f t="shared" si="36"/>
        <v/>
      </c>
    </row>
    <row r="483" spans="10:11" x14ac:dyDescent="0.25">
      <c r="J483" s="1" t="str">
        <f t="shared" si="35"/>
        <v/>
      </c>
      <c r="K483" s="1" t="str">
        <f t="shared" si="36"/>
        <v/>
      </c>
    </row>
    <row r="484" spans="10:11" x14ac:dyDescent="0.25">
      <c r="J484" s="1" t="str">
        <f t="shared" si="35"/>
        <v/>
      </c>
      <c r="K484" s="1" t="str">
        <f t="shared" si="36"/>
        <v/>
      </c>
    </row>
    <row r="485" spans="10:11" x14ac:dyDescent="0.25">
      <c r="J485" s="1" t="str">
        <f t="shared" si="35"/>
        <v/>
      </c>
      <c r="K485" s="1" t="str">
        <f t="shared" si="36"/>
        <v/>
      </c>
    </row>
    <row r="486" spans="10:11" x14ac:dyDescent="0.25">
      <c r="J486" s="1" t="str">
        <f t="shared" si="35"/>
        <v/>
      </c>
      <c r="K486" s="1" t="str">
        <f t="shared" si="36"/>
        <v/>
      </c>
    </row>
    <row r="487" spans="10:11" x14ac:dyDescent="0.25">
      <c r="J487" s="1" t="str">
        <f t="shared" si="35"/>
        <v/>
      </c>
      <c r="K487" s="1" t="str">
        <f t="shared" si="36"/>
        <v/>
      </c>
    </row>
    <row r="488" spans="10:11" x14ac:dyDescent="0.25">
      <c r="J488" s="1" t="str">
        <f t="shared" si="35"/>
        <v/>
      </c>
      <c r="K488" s="1" t="str">
        <f t="shared" si="36"/>
        <v/>
      </c>
    </row>
    <row r="489" spans="10:11" x14ac:dyDescent="0.25">
      <c r="J489" s="1" t="str">
        <f t="shared" si="35"/>
        <v/>
      </c>
      <c r="K489" s="1" t="str">
        <f t="shared" si="36"/>
        <v/>
      </c>
    </row>
    <row r="490" spans="10:11" x14ac:dyDescent="0.25">
      <c r="J490" s="1" t="str">
        <f t="shared" si="35"/>
        <v/>
      </c>
      <c r="K490" s="1" t="str">
        <f t="shared" si="36"/>
        <v/>
      </c>
    </row>
    <row r="491" spans="10:11" x14ac:dyDescent="0.25">
      <c r="J491" s="1" t="str">
        <f t="shared" si="35"/>
        <v/>
      </c>
      <c r="K491" s="1" t="str">
        <f t="shared" si="36"/>
        <v/>
      </c>
    </row>
    <row r="492" spans="10:11" x14ac:dyDescent="0.25">
      <c r="J492" s="1" t="str">
        <f t="shared" si="35"/>
        <v/>
      </c>
      <c r="K492" s="1" t="str">
        <f t="shared" si="36"/>
        <v/>
      </c>
    </row>
    <row r="493" spans="10:11" x14ac:dyDescent="0.25">
      <c r="J493" s="1" t="str">
        <f t="shared" si="35"/>
        <v/>
      </c>
      <c r="K493" s="1" t="str">
        <f t="shared" si="36"/>
        <v/>
      </c>
    </row>
    <row r="494" spans="10:11" x14ac:dyDescent="0.25">
      <c r="J494" s="1" t="str">
        <f t="shared" si="35"/>
        <v/>
      </c>
      <c r="K494" s="1" t="str">
        <f t="shared" si="36"/>
        <v/>
      </c>
    </row>
    <row r="495" spans="10:11" x14ac:dyDescent="0.25">
      <c r="J495" s="1" t="str">
        <f t="shared" si="35"/>
        <v/>
      </c>
      <c r="K495" s="1" t="str">
        <f t="shared" si="36"/>
        <v/>
      </c>
    </row>
    <row r="496" spans="10:11" x14ac:dyDescent="0.25">
      <c r="J496" s="1" t="str">
        <f t="shared" si="35"/>
        <v/>
      </c>
      <c r="K496" s="1" t="str">
        <f t="shared" si="36"/>
        <v/>
      </c>
    </row>
    <row r="497" spans="10:11" x14ac:dyDescent="0.25">
      <c r="J497" s="1" t="str">
        <f t="shared" si="35"/>
        <v/>
      </c>
      <c r="K497" s="1" t="str">
        <f t="shared" si="36"/>
        <v/>
      </c>
    </row>
    <row r="498" spans="10:11" x14ac:dyDescent="0.25">
      <c r="J498" s="1" t="str">
        <f t="shared" si="35"/>
        <v/>
      </c>
      <c r="K498" s="1" t="str">
        <f t="shared" si="36"/>
        <v/>
      </c>
    </row>
    <row r="499" spans="10:11" x14ac:dyDescent="0.25">
      <c r="J499" s="1" t="str">
        <f t="shared" si="35"/>
        <v/>
      </c>
      <c r="K499" s="1" t="str">
        <f t="shared" si="36"/>
        <v/>
      </c>
    </row>
    <row r="500" spans="10:11" x14ac:dyDescent="0.25">
      <c r="J500" s="1" t="str">
        <f t="shared" si="35"/>
        <v/>
      </c>
      <c r="K500" s="1" t="str">
        <f t="shared" si="36"/>
        <v/>
      </c>
    </row>
    <row r="501" spans="10:11" x14ac:dyDescent="0.25">
      <c r="J501" s="1" t="str">
        <f t="shared" si="35"/>
        <v/>
      </c>
      <c r="K501" s="1" t="str">
        <f t="shared" si="36"/>
        <v/>
      </c>
    </row>
    <row r="502" spans="10:11" x14ac:dyDescent="0.25">
      <c r="J502" s="1" t="str">
        <f t="shared" si="35"/>
        <v/>
      </c>
      <c r="K502" s="1" t="str">
        <f t="shared" si="36"/>
        <v/>
      </c>
    </row>
    <row r="503" spans="10:11" x14ac:dyDescent="0.25">
      <c r="J503" s="1" t="str">
        <f t="shared" si="35"/>
        <v/>
      </c>
      <c r="K503" s="1" t="str">
        <f t="shared" si="36"/>
        <v/>
      </c>
    </row>
    <row r="504" spans="10:11" x14ac:dyDescent="0.25">
      <c r="J504" s="1" t="str">
        <f t="shared" si="35"/>
        <v/>
      </c>
      <c r="K504" s="1" t="str">
        <f t="shared" si="36"/>
        <v/>
      </c>
    </row>
    <row r="505" spans="10:11" x14ac:dyDescent="0.25">
      <c r="J505" s="1" t="str">
        <f t="shared" si="35"/>
        <v/>
      </c>
      <c r="K505" s="1" t="str">
        <f t="shared" si="36"/>
        <v/>
      </c>
    </row>
    <row r="506" spans="10:11" x14ac:dyDescent="0.25">
      <c r="J506" s="1" t="str">
        <f t="shared" si="35"/>
        <v/>
      </c>
      <c r="K506" s="1" t="str">
        <f t="shared" si="36"/>
        <v/>
      </c>
    </row>
    <row r="507" spans="10:11" x14ac:dyDescent="0.25">
      <c r="J507" s="1" t="str">
        <f t="shared" si="35"/>
        <v/>
      </c>
      <c r="K507" s="1" t="str">
        <f t="shared" si="36"/>
        <v/>
      </c>
    </row>
    <row r="508" spans="10:11" x14ac:dyDescent="0.25">
      <c r="J508" s="1" t="str">
        <f t="shared" si="35"/>
        <v/>
      </c>
      <c r="K508" s="1" t="str">
        <f t="shared" si="36"/>
        <v/>
      </c>
    </row>
    <row r="509" spans="10:11" x14ac:dyDescent="0.25">
      <c r="J509" s="1" t="str">
        <f t="shared" si="35"/>
        <v/>
      </c>
      <c r="K509" s="1" t="str">
        <f t="shared" si="36"/>
        <v/>
      </c>
    </row>
    <row r="510" spans="10:11" x14ac:dyDescent="0.25">
      <c r="J510" s="1" t="str">
        <f t="shared" si="35"/>
        <v/>
      </c>
      <c r="K510" s="1" t="str">
        <f t="shared" si="36"/>
        <v/>
      </c>
    </row>
    <row r="511" spans="10:11" x14ac:dyDescent="0.25">
      <c r="J511" s="1" t="str">
        <f t="shared" si="35"/>
        <v/>
      </c>
      <c r="K511" s="1" t="str">
        <f t="shared" si="36"/>
        <v/>
      </c>
    </row>
    <row r="512" spans="10:11" x14ac:dyDescent="0.25">
      <c r="J512" s="1" t="str">
        <f t="shared" si="35"/>
        <v/>
      </c>
      <c r="K512" s="1" t="str">
        <f t="shared" si="36"/>
        <v/>
      </c>
    </row>
    <row r="513" spans="10:11" x14ac:dyDescent="0.25">
      <c r="J513" s="1" t="str">
        <f t="shared" si="35"/>
        <v/>
      </c>
      <c r="K513" s="1" t="str">
        <f t="shared" si="36"/>
        <v/>
      </c>
    </row>
    <row r="514" spans="10:11" x14ac:dyDescent="0.25">
      <c r="J514" s="1" t="str">
        <f t="shared" si="35"/>
        <v/>
      </c>
      <c r="K514" s="1" t="str">
        <f t="shared" si="36"/>
        <v/>
      </c>
    </row>
    <row r="515" spans="10:11" x14ac:dyDescent="0.25">
      <c r="J515" s="1" t="str">
        <f t="shared" si="35"/>
        <v/>
      </c>
      <c r="K515" s="1" t="str">
        <f t="shared" si="36"/>
        <v/>
      </c>
    </row>
    <row r="516" spans="10:11" x14ac:dyDescent="0.25">
      <c r="J516" s="1" t="str">
        <f t="shared" si="35"/>
        <v/>
      </c>
      <c r="K516" s="1" t="str">
        <f t="shared" si="36"/>
        <v/>
      </c>
    </row>
    <row r="517" spans="10:11" x14ac:dyDescent="0.25">
      <c r="J517" s="1" t="str">
        <f t="shared" si="35"/>
        <v/>
      </c>
      <c r="K517" s="1" t="str">
        <f t="shared" si="36"/>
        <v/>
      </c>
    </row>
    <row r="518" spans="10:11" x14ac:dyDescent="0.25">
      <c r="J518" s="1" t="str">
        <f t="shared" si="35"/>
        <v/>
      </c>
      <c r="K518" s="1" t="str">
        <f t="shared" si="36"/>
        <v/>
      </c>
    </row>
    <row r="519" spans="10:11" x14ac:dyDescent="0.25">
      <c r="J519" s="1" t="str">
        <f t="shared" si="35"/>
        <v/>
      </c>
      <c r="K519" s="1" t="str">
        <f t="shared" si="36"/>
        <v/>
      </c>
    </row>
    <row r="520" spans="10:11" x14ac:dyDescent="0.25">
      <c r="J520" s="1" t="str">
        <f t="shared" si="35"/>
        <v/>
      </c>
      <c r="K520" s="1" t="str">
        <f t="shared" si="36"/>
        <v/>
      </c>
    </row>
    <row r="521" spans="10:11" x14ac:dyDescent="0.25">
      <c r="J521" s="1" t="str">
        <f t="shared" ref="J521:J584" si="37">IF(B521="","",B521)</f>
        <v/>
      </c>
      <c r="K521" s="1" t="str">
        <f t="shared" ref="K521:K584" si="38">IF(A521="","",A521)</f>
        <v/>
      </c>
    </row>
    <row r="522" spans="10:11" x14ac:dyDescent="0.25">
      <c r="J522" s="1" t="str">
        <f t="shared" si="37"/>
        <v/>
      </c>
      <c r="K522" s="1" t="str">
        <f t="shared" si="38"/>
        <v/>
      </c>
    </row>
    <row r="523" spans="10:11" x14ac:dyDescent="0.25">
      <c r="J523" s="1" t="str">
        <f t="shared" si="37"/>
        <v/>
      </c>
      <c r="K523" s="1" t="str">
        <f t="shared" si="38"/>
        <v/>
      </c>
    </row>
    <row r="524" spans="10:11" x14ac:dyDescent="0.25">
      <c r="J524" s="1" t="str">
        <f t="shared" si="37"/>
        <v/>
      </c>
      <c r="K524" s="1" t="str">
        <f t="shared" si="38"/>
        <v/>
      </c>
    </row>
    <row r="525" spans="10:11" x14ac:dyDescent="0.25">
      <c r="J525" s="1" t="str">
        <f t="shared" si="37"/>
        <v/>
      </c>
      <c r="K525" s="1" t="str">
        <f t="shared" si="38"/>
        <v/>
      </c>
    </row>
    <row r="526" spans="10:11" x14ac:dyDescent="0.25">
      <c r="J526" s="1" t="str">
        <f t="shared" si="37"/>
        <v/>
      </c>
      <c r="K526" s="1" t="str">
        <f t="shared" si="38"/>
        <v/>
      </c>
    </row>
    <row r="527" spans="10:11" x14ac:dyDescent="0.25">
      <c r="J527" s="1" t="str">
        <f t="shared" si="37"/>
        <v/>
      </c>
      <c r="K527" s="1" t="str">
        <f t="shared" si="38"/>
        <v/>
      </c>
    </row>
    <row r="528" spans="10:11" x14ac:dyDescent="0.25">
      <c r="J528" s="1" t="str">
        <f t="shared" si="37"/>
        <v/>
      </c>
      <c r="K528" s="1" t="str">
        <f t="shared" si="38"/>
        <v/>
      </c>
    </row>
    <row r="529" spans="10:11" x14ac:dyDescent="0.25">
      <c r="J529" s="1" t="str">
        <f t="shared" si="37"/>
        <v/>
      </c>
      <c r="K529" s="1" t="str">
        <f t="shared" si="38"/>
        <v/>
      </c>
    </row>
    <row r="530" spans="10:11" x14ac:dyDescent="0.25">
      <c r="J530" s="1" t="str">
        <f t="shared" si="37"/>
        <v/>
      </c>
      <c r="K530" s="1" t="str">
        <f t="shared" si="38"/>
        <v/>
      </c>
    </row>
    <row r="531" spans="10:11" x14ac:dyDescent="0.25">
      <c r="J531" s="1" t="str">
        <f t="shared" si="37"/>
        <v/>
      </c>
      <c r="K531" s="1" t="str">
        <f t="shared" si="38"/>
        <v/>
      </c>
    </row>
    <row r="532" spans="10:11" x14ac:dyDescent="0.25">
      <c r="J532" s="1" t="str">
        <f t="shared" si="37"/>
        <v/>
      </c>
      <c r="K532" s="1" t="str">
        <f t="shared" si="38"/>
        <v/>
      </c>
    </row>
    <row r="533" spans="10:11" x14ac:dyDescent="0.25">
      <c r="J533" s="1" t="str">
        <f t="shared" si="37"/>
        <v/>
      </c>
      <c r="K533" s="1" t="str">
        <f t="shared" si="38"/>
        <v/>
      </c>
    </row>
    <row r="534" spans="10:11" x14ac:dyDescent="0.25">
      <c r="J534" s="1" t="str">
        <f t="shared" si="37"/>
        <v/>
      </c>
      <c r="K534" s="1" t="str">
        <f t="shared" si="38"/>
        <v/>
      </c>
    </row>
    <row r="535" spans="10:11" x14ac:dyDescent="0.25">
      <c r="J535" s="1" t="str">
        <f t="shared" si="37"/>
        <v/>
      </c>
      <c r="K535" s="1" t="str">
        <f t="shared" si="38"/>
        <v/>
      </c>
    </row>
    <row r="536" spans="10:11" x14ac:dyDescent="0.25">
      <c r="J536" s="1" t="str">
        <f t="shared" si="37"/>
        <v/>
      </c>
      <c r="K536" s="1" t="str">
        <f t="shared" si="38"/>
        <v/>
      </c>
    </row>
    <row r="537" spans="10:11" x14ac:dyDescent="0.25">
      <c r="J537" s="1" t="str">
        <f t="shared" si="37"/>
        <v/>
      </c>
      <c r="K537" s="1" t="str">
        <f t="shared" si="38"/>
        <v/>
      </c>
    </row>
    <row r="538" spans="10:11" x14ac:dyDescent="0.25">
      <c r="J538" s="1" t="str">
        <f t="shared" si="37"/>
        <v/>
      </c>
      <c r="K538" s="1" t="str">
        <f t="shared" si="38"/>
        <v/>
      </c>
    </row>
    <row r="539" spans="10:11" x14ac:dyDescent="0.25">
      <c r="J539" s="1" t="str">
        <f t="shared" si="37"/>
        <v/>
      </c>
      <c r="K539" s="1" t="str">
        <f t="shared" si="38"/>
        <v/>
      </c>
    </row>
    <row r="540" spans="10:11" x14ac:dyDescent="0.25">
      <c r="J540" s="1" t="str">
        <f t="shared" si="37"/>
        <v/>
      </c>
      <c r="K540" s="1" t="str">
        <f t="shared" si="38"/>
        <v/>
      </c>
    </row>
    <row r="541" spans="10:11" x14ac:dyDescent="0.25">
      <c r="J541" s="1" t="str">
        <f t="shared" si="37"/>
        <v/>
      </c>
      <c r="K541" s="1" t="str">
        <f t="shared" si="38"/>
        <v/>
      </c>
    </row>
    <row r="542" spans="10:11" x14ac:dyDescent="0.25">
      <c r="J542" s="1" t="str">
        <f t="shared" si="37"/>
        <v/>
      </c>
      <c r="K542" s="1" t="str">
        <f t="shared" si="38"/>
        <v/>
      </c>
    </row>
    <row r="543" spans="10:11" x14ac:dyDescent="0.25">
      <c r="J543" s="1" t="str">
        <f t="shared" si="37"/>
        <v/>
      </c>
      <c r="K543" s="1" t="str">
        <f t="shared" si="38"/>
        <v/>
      </c>
    </row>
    <row r="544" spans="10:11" x14ac:dyDescent="0.25">
      <c r="J544" s="1" t="str">
        <f t="shared" si="37"/>
        <v/>
      </c>
      <c r="K544" s="1" t="str">
        <f t="shared" si="38"/>
        <v/>
      </c>
    </row>
    <row r="545" spans="10:11" x14ac:dyDescent="0.25">
      <c r="J545" s="1" t="str">
        <f t="shared" si="37"/>
        <v/>
      </c>
      <c r="K545" s="1" t="str">
        <f t="shared" si="38"/>
        <v/>
      </c>
    </row>
    <row r="546" spans="10:11" x14ac:dyDescent="0.25">
      <c r="J546" s="1" t="str">
        <f t="shared" si="37"/>
        <v/>
      </c>
      <c r="K546" s="1" t="str">
        <f t="shared" si="38"/>
        <v/>
      </c>
    </row>
    <row r="547" spans="10:11" x14ac:dyDescent="0.25">
      <c r="J547" s="1" t="str">
        <f t="shared" si="37"/>
        <v/>
      </c>
      <c r="K547" s="1" t="str">
        <f t="shared" si="38"/>
        <v/>
      </c>
    </row>
    <row r="548" spans="10:11" x14ac:dyDescent="0.25">
      <c r="J548" s="1" t="str">
        <f t="shared" si="37"/>
        <v/>
      </c>
      <c r="K548" s="1" t="str">
        <f t="shared" si="38"/>
        <v/>
      </c>
    </row>
    <row r="549" spans="10:11" x14ac:dyDescent="0.25">
      <c r="J549" s="1" t="str">
        <f t="shared" si="37"/>
        <v/>
      </c>
      <c r="K549" s="1" t="str">
        <f t="shared" si="38"/>
        <v/>
      </c>
    </row>
    <row r="550" spans="10:11" x14ac:dyDescent="0.25">
      <c r="J550" s="1" t="str">
        <f t="shared" si="37"/>
        <v/>
      </c>
      <c r="K550" s="1" t="str">
        <f t="shared" si="38"/>
        <v/>
      </c>
    </row>
    <row r="551" spans="10:11" x14ac:dyDescent="0.25">
      <c r="J551" s="1" t="str">
        <f t="shared" si="37"/>
        <v/>
      </c>
      <c r="K551" s="1" t="str">
        <f t="shared" si="38"/>
        <v/>
      </c>
    </row>
    <row r="552" spans="10:11" x14ac:dyDescent="0.25">
      <c r="J552" s="1" t="str">
        <f t="shared" si="37"/>
        <v/>
      </c>
      <c r="K552" s="1" t="str">
        <f t="shared" si="38"/>
        <v/>
      </c>
    </row>
    <row r="553" spans="10:11" x14ac:dyDescent="0.25">
      <c r="J553" s="1" t="str">
        <f t="shared" si="37"/>
        <v/>
      </c>
      <c r="K553" s="1" t="str">
        <f t="shared" si="38"/>
        <v/>
      </c>
    </row>
    <row r="554" spans="10:11" x14ac:dyDescent="0.25">
      <c r="J554" s="1" t="str">
        <f t="shared" si="37"/>
        <v/>
      </c>
      <c r="K554" s="1" t="str">
        <f t="shared" si="38"/>
        <v/>
      </c>
    </row>
    <row r="555" spans="10:11" x14ac:dyDescent="0.25">
      <c r="J555" s="1" t="str">
        <f t="shared" si="37"/>
        <v/>
      </c>
      <c r="K555" s="1" t="str">
        <f t="shared" si="38"/>
        <v/>
      </c>
    </row>
    <row r="556" spans="10:11" x14ac:dyDescent="0.25">
      <c r="J556" s="1" t="str">
        <f t="shared" si="37"/>
        <v/>
      </c>
      <c r="K556" s="1" t="str">
        <f t="shared" si="38"/>
        <v/>
      </c>
    </row>
    <row r="557" spans="10:11" x14ac:dyDescent="0.25">
      <c r="J557" s="1" t="str">
        <f t="shared" si="37"/>
        <v/>
      </c>
      <c r="K557" s="1" t="str">
        <f t="shared" si="38"/>
        <v/>
      </c>
    </row>
    <row r="558" spans="10:11" x14ac:dyDescent="0.25">
      <c r="J558" s="1" t="str">
        <f t="shared" si="37"/>
        <v/>
      </c>
      <c r="K558" s="1" t="str">
        <f t="shared" si="38"/>
        <v/>
      </c>
    </row>
    <row r="559" spans="10:11" x14ac:dyDescent="0.25">
      <c r="J559" s="1" t="str">
        <f t="shared" si="37"/>
        <v/>
      </c>
      <c r="K559" s="1" t="str">
        <f t="shared" si="38"/>
        <v/>
      </c>
    </row>
    <row r="560" spans="10:11" x14ac:dyDescent="0.25">
      <c r="J560" s="1" t="str">
        <f t="shared" si="37"/>
        <v/>
      </c>
      <c r="K560" s="1" t="str">
        <f t="shared" si="38"/>
        <v/>
      </c>
    </row>
    <row r="561" spans="10:11" x14ac:dyDescent="0.25">
      <c r="J561" s="1" t="str">
        <f t="shared" si="37"/>
        <v/>
      </c>
      <c r="K561" s="1" t="str">
        <f t="shared" si="38"/>
        <v/>
      </c>
    </row>
    <row r="562" spans="10:11" x14ac:dyDescent="0.25">
      <c r="J562" s="1" t="str">
        <f t="shared" si="37"/>
        <v/>
      </c>
      <c r="K562" s="1" t="str">
        <f t="shared" si="38"/>
        <v/>
      </c>
    </row>
    <row r="563" spans="10:11" x14ac:dyDescent="0.25">
      <c r="J563" s="1" t="str">
        <f t="shared" si="37"/>
        <v/>
      </c>
      <c r="K563" s="1" t="str">
        <f t="shared" si="38"/>
        <v/>
      </c>
    </row>
    <row r="564" spans="10:11" x14ac:dyDescent="0.25">
      <c r="J564" s="1" t="str">
        <f t="shared" si="37"/>
        <v/>
      </c>
      <c r="K564" s="1" t="str">
        <f t="shared" si="38"/>
        <v/>
      </c>
    </row>
    <row r="565" spans="10:11" x14ac:dyDescent="0.25">
      <c r="J565" s="1" t="str">
        <f t="shared" si="37"/>
        <v/>
      </c>
      <c r="K565" s="1" t="str">
        <f t="shared" si="38"/>
        <v/>
      </c>
    </row>
    <row r="566" spans="10:11" x14ac:dyDescent="0.25">
      <c r="J566" s="1" t="str">
        <f t="shared" si="37"/>
        <v/>
      </c>
      <c r="K566" s="1" t="str">
        <f t="shared" si="38"/>
        <v/>
      </c>
    </row>
    <row r="567" spans="10:11" x14ac:dyDescent="0.25">
      <c r="J567" s="1" t="str">
        <f t="shared" si="37"/>
        <v/>
      </c>
      <c r="K567" s="1" t="str">
        <f t="shared" si="38"/>
        <v/>
      </c>
    </row>
    <row r="568" spans="10:11" x14ac:dyDescent="0.25">
      <c r="J568" s="1" t="str">
        <f t="shared" si="37"/>
        <v/>
      </c>
      <c r="K568" s="1" t="str">
        <f t="shared" si="38"/>
        <v/>
      </c>
    </row>
    <row r="569" spans="10:11" x14ac:dyDescent="0.25">
      <c r="J569" s="1" t="str">
        <f t="shared" si="37"/>
        <v/>
      </c>
      <c r="K569" s="1" t="str">
        <f t="shared" si="38"/>
        <v/>
      </c>
    </row>
    <row r="570" spans="10:11" x14ac:dyDescent="0.25">
      <c r="J570" s="1" t="str">
        <f t="shared" si="37"/>
        <v/>
      </c>
      <c r="K570" s="1" t="str">
        <f t="shared" si="38"/>
        <v/>
      </c>
    </row>
    <row r="571" spans="10:11" x14ac:dyDescent="0.25">
      <c r="J571" s="1" t="str">
        <f t="shared" si="37"/>
        <v/>
      </c>
      <c r="K571" s="1" t="str">
        <f t="shared" si="38"/>
        <v/>
      </c>
    </row>
    <row r="572" spans="10:11" x14ac:dyDescent="0.25">
      <c r="J572" s="1" t="str">
        <f t="shared" si="37"/>
        <v/>
      </c>
      <c r="K572" s="1" t="str">
        <f t="shared" si="38"/>
        <v/>
      </c>
    </row>
    <row r="573" spans="10:11" x14ac:dyDescent="0.25">
      <c r="J573" s="1" t="str">
        <f t="shared" si="37"/>
        <v/>
      </c>
      <c r="K573" s="1" t="str">
        <f t="shared" si="38"/>
        <v/>
      </c>
    </row>
    <row r="574" spans="10:11" x14ac:dyDescent="0.25">
      <c r="J574" s="1" t="str">
        <f t="shared" si="37"/>
        <v/>
      </c>
      <c r="K574" s="1" t="str">
        <f t="shared" si="38"/>
        <v/>
      </c>
    </row>
    <row r="575" spans="10:11" x14ac:dyDescent="0.25">
      <c r="J575" s="1" t="str">
        <f t="shared" si="37"/>
        <v/>
      </c>
      <c r="K575" s="1" t="str">
        <f t="shared" si="38"/>
        <v/>
      </c>
    </row>
    <row r="576" spans="10:11" x14ac:dyDescent="0.25">
      <c r="J576" s="1" t="str">
        <f t="shared" si="37"/>
        <v/>
      </c>
      <c r="K576" s="1" t="str">
        <f t="shared" si="38"/>
        <v/>
      </c>
    </row>
    <row r="577" spans="10:11" x14ac:dyDescent="0.25">
      <c r="J577" s="1" t="str">
        <f t="shared" si="37"/>
        <v/>
      </c>
      <c r="K577" s="1" t="str">
        <f t="shared" si="38"/>
        <v/>
      </c>
    </row>
    <row r="578" spans="10:11" x14ac:dyDescent="0.25">
      <c r="J578" s="1" t="str">
        <f t="shared" si="37"/>
        <v/>
      </c>
      <c r="K578" s="1" t="str">
        <f t="shared" si="38"/>
        <v/>
      </c>
    </row>
    <row r="579" spans="10:11" x14ac:dyDescent="0.25">
      <c r="J579" s="1" t="str">
        <f t="shared" si="37"/>
        <v/>
      </c>
      <c r="K579" s="1" t="str">
        <f t="shared" si="38"/>
        <v/>
      </c>
    </row>
    <row r="580" spans="10:11" x14ac:dyDescent="0.25">
      <c r="J580" s="1" t="str">
        <f t="shared" si="37"/>
        <v/>
      </c>
      <c r="K580" s="1" t="str">
        <f t="shared" si="38"/>
        <v/>
      </c>
    </row>
    <row r="581" spans="10:11" x14ac:dyDescent="0.25">
      <c r="J581" s="1" t="str">
        <f t="shared" si="37"/>
        <v/>
      </c>
      <c r="K581" s="1" t="str">
        <f t="shared" si="38"/>
        <v/>
      </c>
    </row>
    <row r="582" spans="10:11" x14ac:dyDescent="0.25">
      <c r="J582" s="1" t="str">
        <f t="shared" si="37"/>
        <v/>
      </c>
      <c r="K582" s="1" t="str">
        <f t="shared" si="38"/>
        <v/>
      </c>
    </row>
    <row r="583" spans="10:11" x14ac:dyDescent="0.25">
      <c r="J583" s="1" t="str">
        <f t="shared" si="37"/>
        <v/>
      </c>
      <c r="K583" s="1" t="str">
        <f t="shared" si="38"/>
        <v/>
      </c>
    </row>
    <row r="584" spans="10:11" x14ac:dyDescent="0.25">
      <c r="J584" s="1" t="str">
        <f t="shared" si="37"/>
        <v/>
      </c>
      <c r="K584" s="1" t="str">
        <f t="shared" si="38"/>
        <v/>
      </c>
    </row>
    <row r="585" spans="10:11" x14ac:dyDescent="0.25">
      <c r="J585" s="1" t="str">
        <f t="shared" ref="J585:J648" si="39">IF(B585="","",B585)</f>
        <v/>
      </c>
      <c r="K585" s="1" t="str">
        <f t="shared" ref="K585:K648" si="40">IF(A585="","",A585)</f>
        <v/>
      </c>
    </row>
    <row r="586" spans="10:11" x14ac:dyDescent="0.25">
      <c r="J586" s="1" t="str">
        <f t="shared" si="39"/>
        <v/>
      </c>
      <c r="K586" s="1" t="str">
        <f t="shared" si="40"/>
        <v/>
      </c>
    </row>
    <row r="587" spans="10:11" x14ac:dyDescent="0.25">
      <c r="J587" s="1" t="str">
        <f t="shared" si="39"/>
        <v/>
      </c>
      <c r="K587" s="1" t="str">
        <f t="shared" si="40"/>
        <v/>
      </c>
    </row>
    <row r="588" spans="10:11" x14ac:dyDescent="0.25">
      <c r="J588" s="1" t="str">
        <f t="shared" si="39"/>
        <v/>
      </c>
      <c r="K588" s="1" t="str">
        <f t="shared" si="40"/>
        <v/>
      </c>
    </row>
    <row r="589" spans="10:11" x14ac:dyDescent="0.25">
      <c r="J589" s="1" t="str">
        <f t="shared" si="39"/>
        <v/>
      </c>
      <c r="K589" s="1" t="str">
        <f t="shared" si="40"/>
        <v/>
      </c>
    </row>
    <row r="590" spans="10:11" x14ac:dyDescent="0.25">
      <c r="J590" s="1" t="str">
        <f t="shared" si="39"/>
        <v/>
      </c>
      <c r="K590" s="1" t="str">
        <f t="shared" si="40"/>
        <v/>
      </c>
    </row>
    <row r="591" spans="10:11" x14ac:dyDescent="0.25">
      <c r="J591" s="1" t="str">
        <f t="shared" si="39"/>
        <v/>
      </c>
      <c r="K591" s="1" t="str">
        <f t="shared" si="40"/>
        <v/>
      </c>
    </row>
    <row r="592" spans="10:11" x14ac:dyDescent="0.25">
      <c r="J592" s="1" t="str">
        <f t="shared" si="39"/>
        <v/>
      </c>
      <c r="K592" s="1" t="str">
        <f t="shared" si="40"/>
        <v/>
      </c>
    </row>
    <row r="593" spans="10:11" x14ac:dyDescent="0.25">
      <c r="J593" s="1" t="str">
        <f t="shared" si="39"/>
        <v/>
      </c>
      <c r="K593" s="1" t="str">
        <f t="shared" si="40"/>
        <v/>
      </c>
    </row>
    <row r="594" spans="10:11" x14ac:dyDescent="0.25">
      <c r="J594" s="1" t="str">
        <f t="shared" si="39"/>
        <v/>
      </c>
      <c r="K594" s="1" t="str">
        <f t="shared" si="40"/>
        <v/>
      </c>
    </row>
    <row r="595" spans="10:11" x14ac:dyDescent="0.25">
      <c r="J595" s="1" t="str">
        <f t="shared" si="39"/>
        <v/>
      </c>
      <c r="K595" s="1" t="str">
        <f t="shared" si="40"/>
        <v/>
      </c>
    </row>
    <row r="596" spans="10:11" x14ac:dyDescent="0.25">
      <c r="J596" s="1" t="str">
        <f t="shared" si="39"/>
        <v/>
      </c>
      <c r="K596" s="1" t="str">
        <f t="shared" si="40"/>
        <v/>
      </c>
    </row>
    <row r="597" spans="10:11" x14ac:dyDescent="0.25">
      <c r="J597" s="1" t="str">
        <f t="shared" si="39"/>
        <v/>
      </c>
      <c r="K597" s="1" t="str">
        <f t="shared" si="40"/>
        <v/>
      </c>
    </row>
    <row r="598" spans="10:11" x14ac:dyDescent="0.25">
      <c r="J598" s="1" t="str">
        <f t="shared" si="39"/>
        <v/>
      </c>
      <c r="K598" s="1" t="str">
        <f t="shared" si="40"/>
        <v/>
      </c>
    </row>
    <row r="599" spans="10:11" x14ac:dyDescent="0.25">
      <c r="J599" s="1" t="str">
        <f t="shared" si="39"/>
        <v/>
      </c>
      <c r="K599" s="1" t="str">
        <f t="shared" si="40"/>
        <v/>
      </c>
    </row>
    <row r="600" spans="10:11" x14ac:dyDescent="0.25">
      <c r="J600" s="1" t="str">
        <f t="shared" si="39"/>
        <v/>
      </c>
      <c r="K600" s="1" t="str">
        <f t="shared" si="40"/>
        <v/>
      </c>
    </row>
    <row r="601" spans="10:11" x14ac:dyDescent="0.25">
      <c r="J601" s="1" t="str">
        <f t="shared" si="39"/>
        <v/>
      </c>
      <c r="K601" s="1" t="str">
        <f t="shared" si="40"/>
        <v/>
      </c>
    </row>
    <row r="602" spans="10:11" x14ac:dyDescent="0.25">
      <c r="J602" s="1" t="str">
        <f t="shared" si="39"/>
        <v/>
      </c>
      <c r="K602" s="1" t="str">
        <f t="shared" si="40"/>
        <v/>
      </c>
    </row>
    <row r="603" spans="10:11" x14ac:dyDescent="0.25">
      <c r="J603" s="1" t="str">
        <f t="shared" si="39"/>
        <v/>
      </c>
      <c r="K603" s="1" t="str">
        <f t="shared" si="40"/>
        <v/>
      </c>
    </row>
    <row r="604" spans="10:11" x14ac:dyDescent="0.25">
      <c r="J604" s="1" t="str">
        <f t="shared" si="39"/>
        <v/>
      </c>
      <c r="K604" s="1" t="str">
        <f t="shared" si="40"/>
        <v/>
      </c>
    </row>
    <row r="605" spans="10:11" x14ac:dyDescent="0.25">
      <c r="J605" s="1" t="str">
        <f t="shared" si="39"/>
        <v/>
      </c>
      <c r="K605" s="1" t="str">
        <f t="shared" si="40"/>
        <v/>
      </c>
    </row>
    <row r="606" spans="10:11" x14ac:dyDescent="0.25">
      <c r="J606" s="1" t="str">
        <f t="shared" si="39"/>
        <v/>
      </c>
      <c r="K606" s="1" t="str">
        <f t="shared" si="40"/>
        <v/>
      </c>
    </row>
    <row r="607" spans="10:11" x14ac:dyDescent="0.25">
      <c r="J607" s="1" t="str">
        <f t="shared" si="39"/>
        <v/>
      </c>
      <c r="K607" s="1" t="str">
        <f t="shared" si="40"/>
        <v/>
      </c>
    </row>
    <row r="608" spans="10:11" x14ac:dyDescent="0.25">
      <c r="J608" s="1" t="str">
        <f t="shared" si="39"/>
        <v/>
      </c>
      <c r="K608" s="1" t="str">
        <f t="shared" si="40"/>
        <v/>
      </c>
    </row>
    <row r="609" spans="10:11" x14ac:dyDescent="0.25">
      <c r="J609" s="1" t="str">
        <f t="shared" si="39"/>
        <v/>
      </c>
      <c r="K609" s="1" t="str">
        <f t="shared" si="40"/>
        <v/>
      </c>
    </row>
    <row r="610" spans="10:11" x14ac:dyDescent="0.25">
      <c r="J610" s="1" t="str">
        <f t="shared" si="39"/>
        <v/>
      </c>
      <c r="K610" s="1" t="str">
        <f t="shared" si="40"/>
        <v/>
      </c>
    </row>
    <row r="611" spans="10:11" x14ac:dyDescent="0.25">
      <c r="J611" s="1" t="str">
        <f t="shared" si="39"/>
        <v/>
      </c>
      <c r="K611" s="1" t="str">
        <f t="shared" si="40"/>
        <v/>
      </c>
    </row>
    <row r="612" spans="10:11" x14ac:dyDescent="0.25">
      <c r="J612" s="1" t="str">
        <f t="shared" si="39"/>
        <v/>
      </c>
      <c r="K612" s="1" t="str">
        <f t="shared" si="40"/>
        <v/>
      </c>
    </row>
    <row r="613" spans="10:11" x14ac:dyDescent="0.25">
      <c r="J613" s="1" t="str">
        <f t="shared" si="39"/>
        <v/>
      </c>
      <c r="K613" s="1" t="str">
        <f t="shared" si="40"/>
        <v/>
      </c>
    </row>
    <row r="614" spans="10:11" x14ac:dyDescent="0.25">
      <c r="J614" s="1" t="str">
        <f t="shared" si="39"/>
        <v/>
      </c>
      <c r="K614" s="1" t="str">
        <f t="shared" si="40"/>
        <v/>
      </c>
    </row>
    <row r="615" spans="10:11" x14ac:dyDescent="0.25">
      <c r="J615" s="1" t="str">
        <f t="shared" si="39"/>
        <v/>
      </c>
      <c r="K615" s="1" t="str">
        <f t="shared" si="40"/>
        <v/>
      </c>
    </row>
    <row r="616" spans="10:11" x14ac:dyDescent="0.25">
      <c r="J616" s="1" t="str">
        <f t="shared" si="39"/>
        <v/>
      </c>
      <c r="K616" s="1" t="str">
        <f t="shared" si="40"/>
        <v/>
      </c>
    </row>
    <row r="617" spans="10:11" x14ac:dyDescent="0.25">
      <c r="J617" s="1" t="str">
        <f t="shared" si="39"/>
        <v/>
      </c>
      <c r="K617" s="1" t="str">
        <f t="shared" si="40"/>
        <v/>
      </c>
    </row>
    <row r="618" spans="10:11" x14ac:dyDescent="0.25">
      <c r="J618" s="1" t="str">
        <f t="shared" si="39"/>
        <v/>
      </c>
      <c r="K618" s="1" t="str">
        <f t="shared" si="40"/>
        <v/>
      </c>
    </row>
    <row r="619" spans="10:11" x14ac:dyDescent="0.25">
      <c r="J619" s="1" t="str">
        <f t="shared" si="39"/>
        <v/>
      </c>
      <c r="K619" s="1" t="str">
        <f t="shared" si="40"/>
        <v/>
      </c>
    </row>
    <row r="620" spans="10:11" x14ac:dyDescent="0.25">
      <c r="J620" s="1" t="str">
        <f t="shared" si="39"/>
        <v/>
      </c>
      <c r="K620" s="1" t="str">
        <f t="shared" si="40"/>
        <v/>
      </c>
    </row>
    <row r="621" spans="10:11" x14ac:dyDescent="0.25">
      <c r="J621" s="1" t="str">
        <f t="shared" si="39"/>
        <v/>
      </c>
      <c r="K621" s="1" t="str">
        <f t="shared" si="40"/>
        <v/>
      </c>
    </row>
    <row r="622" spans="10:11" x14ac:dyDescent="0.25">
      <c r="J622" s="1" t="str">
        <f t="shared" si="39"/>
        <v/>
      </c>
      <c r="K622" s="1" t="str">
        <f t="shared" si="40"/>
        <v/>
      </c>
    </row>
    <row r="623" spans="10:11" x14ac:dyDescent="0.25">
      <c r="J623" s="1" t="str">
        <f t="shared" si="39"/>
        <v/>
      </c>
      <c r="K623" s="1" t="str">
        <f t="shared" si="40"/>
        <v/>
      </c>
    </row>
    <row r="624" spans="10:11" x14ac:dyDescent="0.25">
      <c r="J624" s="1" t="str">
        <f t="shared" si="39"/>
        <v/>
      </c>
      <c r="K624" s="1" t="str">
        <f t="shared" si="40"/>
        <v/>
      </c>
    </row>
    <row r="625" spans="10:11" x14ac:dyDescent="0.25">
      <c r="J625" s="1" t="str">
        <f t="shared" si="39"/>
        <v/>
      </c>
      <c r="K625" s="1" t="str">
        <f t="shared" si="40"/>
        <v/>
      </c>
    </row>
    <row r="626" spans="10:11" x14ac:dyDescent="0.25">
      <c r="J626" s="1" t="str">
        <f t="shared" si="39"/>
        <v/>
      </c>
      <c r="K626" s="1" t="str">
        <f t="shared" si="40"/>
        <v/>
      </c>
    </row>
    <row r="627" spans="10:11" x14ac:dyDescent="0.25">
      <c r="J627" s="1" t="str">
        <f t="shared" si="39"/>
        <v/>
      </c>
      <c r="K627" s="1" t="str">
        <f t="shared" si="40"/>
        <v/>
      </c>
    </row>
    <row r="628" spans="10:11" x14ac:dyDescent="0.25">
      <c r="J628" s="1" t="str">
        <f t="shared" si="39"/>
        <v/>
      </c>
      <c r="K628" s="1" t="str">
        <f t="shared" si="40"/>
        <v/>
      </c>
    </row>
    <row r="629" spans="10:11" x14ac:dyDescent="0.25">
      <c r="J629" s="1" t="str">
        <f t="shared" si="39"/>
        <v/>
      </c>
      <c r="K629" s="1" t="str">
        <f t="shared" si="40"/>
        <v/>
      </c>
    </row>
    <row r="630" spans="10:11" x14ac:dyDescent="0.25">
      <c r="J630" s="1" t="str">
        <f t="shared" si="39"/>
        <v/>
      </c>
      <c r="K630" s="1" t="str">
        <f t="shared" si="40"/>
        <v/>
      </c>
    </row>
    <row r="631" spans="10:11" x14ac:dyDescent="0.25">
      <c r="J631" s="1" t="str">
        <f t="shared" si="39"/>
        <v/>
      </c>
      <c r="K631" s="1" t="str">
        <f t="shared" si="40"/>
        <v/>
      </c>
    </row>
    <row r="632" spans="10:11" x14ac:dyDescent="0.25">
      <c r="J632" s="1" t="str">
        <f t="shared" si="39"/>
        <v/>
      </c>
      <c r="K632" s="1" t="str">
        <f t="shared" si="40"/>
        <v/>
      </c>
    </row>
    <row r="633" spans="10:11" x14ac:dyDescent="0.25">
      <c r="J633" s="1" t="str">
        <f t="shared" si="39"/>
        <v/>
      </c>
      <c r="K633" s="1" t="str">
        <f t="shared" si="40"/>
        <v/>
      </c>
    </row>
    <row r="634" spans="10:11" x14ac:dyDescent="0.25">
      <c r="J634" s="1" t="str">
        <f t="shared" si="39"/>
        <v/>
      </c>
      <c r="K634" s="1" t="str">
        <f t="shared" si="40"/>
        <v/>
      </c>
    </row>
    <row r="635" spans="10:11" x14ac:dyDescent="0.25">
      <c r="J635" s="1" t="str">
        <f t="shared" si="39"/>
        <v/>
      </c>
      <c r="K635" s="1" t="str">
        <f t="shared" si="40"/>
        <v/>
      </c>
    </row>
    <row r="636" spans="10:11" x14ac:dyDescent="0.25">
      <c r="J636" s="1" t="str">
        <f t="shared" si="39"/>
        <v/>
      </c>
      <c r="K636" s="1" t="str">
        <f t="shared" si="40"/>
        <v/>
      </c>
    </row>
    <row r="637" spans="10:11" x14ac:dyDescent="0.25">
      <c r="J637" s="1" t="str">
        <f t="shared" si="39"/>
        <v/>
      </c>
      <c r="K637" s="1" t="str">
        <f t="shared" si="40"/>
        <v/>
      </c>
    </row>
    <row r="638" spans="10:11" x14ac:dyDescent="0.25">
      <c r="J638" s="1" t="str">
        <f t="shared" si="39"/>
        <v/>
      </c>
      <c r="K638" s="1" t="str">
        <f t="shared" si="40"/>
        <v/>
      </c>
    </row>
    <row r="639" spans="10:11" x14ac:dyDescent="0.25">
      <c r="J639" s="1" t="str">
        <f t="shared" si="39"/>
        <v/>
      </c>
      <c r="K639" s="1" t="str">
        <f t="shared" si="40"/>
        <v/>
      </c>
    </row>
    <row r="640" spans="10:11" x14ac:dyDescent="0.25">
      <c r="J640" s="1" t="str">
        <f t="shared" si="39"/>
        <v/>
      </c>
      <c r="K640" s="1" t="str">
        <f t="shared" si="40"/>
        <v/>
      </c>
    </row>
    <row r="641" spans="10:11" x14ac:dyDescent="0.25">
      <c r="J641" s="1" t="str">
        <f t="shared" si="39"/>
        <v/>
      </c>
      <c r="K641" s="1" t="str">
        <f t="shared" si="40"/>
        <v/>
      </c>
    </row>
    <row r="642" spans="10:11" x14ac:dyDescent="0.25">
      <c r="J642" s="1" t="str">
        <f t="shared" si="39"/>
        <v/>
      </c>
      <c r="K642" s="1" t="str">
        <f t="shared" si="40"/>
        <v/>
      </c>
    </row>
    <row r="643" spans="10:11" x14ac:dyDescent="0.25">
      <c r="J643" s="1" t="str">
        <f t="shared" si="39"/>
        <v/>
      </c>
      <c r="K643" s="1" t="str">
        <f t="shared" si="40"/>
        <v/>
      </c>
    </row>
    <row r="644" spans="10:11" x14ac:dyDescent="0.25">
      <c r="J644" s="1" t="str">
        <f t="shared" si="39"/>
        <v/>
      </c>
      <c r="K644" s="1" t="str">
        <f t="shared" si="40"/>
        <v/>
      </c>
    </row>
    <row r="645" spans="10:11" x14ac:dyDescent="0.25">
      <c r="J645" s="1" t="str">
        <f t="shared" si="39"/>
        <v/>
      </c>
      <c r="K645" s="1" t="str">
        <f t="shared" si="40"/>
        <v/>
      </c>
    </row>
    <row r="646" spans="10:11" x14ac:dyDescent="0.25">
      <c r="J646" s="1" t="str">
        <f t="shared" si="39"/>
        <v/>
      </c>
      <c r="K646" s="1" t="str">
        <f t="shared" si="40"/>
        <v/>
      </c>
    </row>
    <row r="647" spans="10:11" x14ac:dyDescent="0.25">
      <c r="J647" s="1" t="str">
        <f t="shared" si="39"/>
        <v/>
      </c>
      <c r="K647" s="1" t="str">
        <f t="shared" si="40"/>
        <v/>
      </c>
    </row>
    <row r="648" spans="10:11" x14ac:dyDescent="0.25">
      <c r="J648" s="1" t="str">
        <f t="shared" si="39"/>
        <v/>
      </c>
      <c r="K648" s="1" t="str">
        <f t="shared" si="40"/>
        <v/>
      </c>
    </row>
    <row r="649" spans="10:11" x14ac:dyDescent="0.25">
      <c r="J649" s="1" t="str">
        <f t="shared" ref="J649:J712" si="41">IF(B649="","",B649)</f>
        <v/>
      </c>
      <c r="K649" s="1" t="str">
        <f t="shared" ref="K649:K712" si="42">IF(A649="","",A649)</f>
        <v/>
      </c>
    </row>
    <row r="650" spans="10:11" x14ac:dyDescent="0.25">
      <c r="J650" s="1" t="str">
        <f t="shared" si="41"/>
        <v/>
      </c>
      <c r="K650" s="1" t="str">
        <f t="shared" si="42"/>
        <v/>
      </c>
    </row>
    <row r="651" spans="10:11" x14ac:dyDescent="0.25">
      <c r="J651" s="1" t="str">
        <f t="shared" si="41"/>
        <v/>
      </c>
      <c r="K651" s="1" t="str">
        <f t="shared" si="42"/>
        <v/>
      </c>
    </row>
    <row r="652" spans="10:11" x14ac:dyDescent="0.25">
      <c r="J652" s="1" t="str">
        <f t="shared" si="41"/>
        <v/>
      </c>
      <c r="K652" s="1" t="str">
        <f t="shared" si="42"/>
        <v/>
      </c>
    </row>
    <row r="653" spans="10:11" x14ac:dyDescent="0.25">
      <c r="J653" s="1" t="str">
        <f t="shared" si="41"/>
        <v/>
      </c>
      <c r="K653" s="1" t="str">
        <f t="shared" si="42"/>
        <v/>
      </c>
    </row>
    <row r="654" spans="10:11" x14ac:dyDescent="0.25">
      <c r="J654" s="1" t="str">
        <f t="shared" si="41"/>
        <v/>
      </c>
      <c r="K654" s="1" t="str">
        <f t="shared" si="42"/>
        <v/>
      </c>
    </row>
    <row r="655" spans="10:11" x14ac:dyDescent="0.25">
      <c r="J655" s="1" t="str">
        <f t="shared" si="41"/>
        <v/>
      </c>
      <c r="K655" s="1" t="str">
        <f t="shared" si="42"/>
        <v/>
      </c>
    </row>
    <row r="656" spans="10:11" x14ac:dyDescent="0.25">
      <c r="J656" s="1" t="str">
        <f t="shared" si="41"/>
        <v/>
      </c>
      <c r="K656" s="1" t="str">
        <f t="shared" si="42"/>
        <v/>
      </c>
    </row>
    <row r="657" spans="10:11" x14ac:dyDescent="0.25">
      <c r="J657" s="1" t="str">
        <f t="shared" si="41"/>
        <v/>
      </c>
      <c r="K657" s="1" t="str">
        <f t="shared" si="42"/>
        <v/>
      </c>
    </row>
    <row r="658" spans="10:11" x14ac:dyDescent="0.25">
      <c r="J658" s="1" t="str">
        <f t="shared" si="41"/>
        <v/>
      </c>
      <c r="K658" s="1" t="str">
        <f t="shared" si="42"/>
        <v/>
      </c>
    </row>
    <row r="659" spans="10:11" x14ac:dyDescent="0.25">
      <c r="J659" s="1" t="str">
        <f t="shared" si="41"/>
        <v/>
      </c>
      <c r="K659" s="1" t="str">
        <f t="shared" si="42"/>
        <v/>
      </c>
    </row>
    <row r="660" spans="10:11" x14ac:dyDescent="0.25">
      <c r="J660" s="1" t="str">
        <f t="shared" si="41"/>
        <v/>
      </c>
      <c r="K660" s="1" t="str">
        <f t="shared" si="42"/>
        <v/>
      </c>
    </row>
    <row r="661" spans="10:11" x14ac:dyDescent="0.25">
      <c r="J661" s="1" t="str">
        <f t="shared" si="41"/>
        <v/>
      </c>
      <c r="K661" s="1" t="str">
        <f t="shared" si="42"/>
        <v/>
      </c>
    </row>
    <row r="662" spans="10:11" x14ac:dyDescent="0.25">
      <c r="J662" s="1" t="str">
        <f t="shared" si="41"/>
        <v/>
      </c>
      <c r="K662" s="1" t="str">
        <f t="shared" si="42"/>
        <v/>
      </c>
    </row>
    <row r="663" spans="10:11" x14ac:dyDescent="0.25">
      <c r="J663" s="1" t="str">
        <f t="shared" si="41"/>
        <v/>
      </c>
      <c r="K663" s="1" t="str">
        <f t="shared" si="42"/>
        <v/>
      </c>
    </row>
    <row r="664" spans="10:11" x14ac:dyDescent="0.25">
      <c r="J664" s="1" t="str">
        <f t="shared" si="41"/>
        <v/>
      </c>
      <c r="K664" s="1" t="str">
        <f t="shared" si="42"/>
        <v/>
      </c>
    </row>
    <row r="665" spans="10:11" x14ac:dyDescent="0.25">
      <c r="J665" s="1" t="str">
        <f t="shared" si="41"/>
        <v/>
      </c>
      <c r="K665" s="1" t="str">
        <f t="shared" si="42"/>
        <v/>
      </c>
    </row>
    <row r="666" spans="10:11" x14ac:dyDescent="0.25">
      <c r="J666" s="1" t="str">
        <f t="shared" si="41"/>
        <v/>
      </c>
      <c r="K666" s="1" t="str">
        <f t="shared" si="42"/>
        <v/>
      </c>
    </row>
    <row r="667" spans="10:11" x14ac:dyDescent="0.25">
      <c r="J667" s="1" t="str">
        <f t="shared" si="41"/>
        <v/>
      </c>
      <c r="K667" s="1" t="str">
        <f t="shared" si="42"/>
        <v/>
      </c>
    </row>
    <row r="668" spans="10:11" x14ac:dyDescent="0.25">
      <c r="J668" s="1" t="str">
        <f t="shared" si="41"/>
        <v/>
      </c>
      <c r="K668" s="1" t="str">
        <f t="shared" si="42"/>
        <v/>
      </c>
    </row>
    <row r="669" spans="10:11" x14ac:dyDescent="0.25">
      <c r="J669" s="1" t="str">
        <f t="shared" si="41"/>
        <v/>
      </c>
      <c r="K669" s="1" t="str">
        <f t="shared" si="42"/>
        <v/>
      </c>
    </row>
    <row r="670" spans="10:11" x14ac:dyDescent="0.25">
      <c r="J670" s="1" t="str">
        <f t="shared" si="41"/>
        <v/>
      </c>
      <c r="K670" s="1" t="str">
        <f t="shared" si="42"/>
        <v/>
      </c>
    </row>
    <row r="671" spans="10:11" x14ac:dyDescent="0.25">
      <c r="J671" s="1" t="str">
        <f t="shared" si="41"/>
        <v/>
      </c>
      <c r="K671" s="1" t="str">
        <f t="shared" si="42"/>
        <v/>
      </c>
    </row>
    <row r="672" spans="10:11" x14ac:dyDescent="0.25">
      <c r="J672" s="1" t="str">
        <f t="shared" si="41"/>
        <v/>
      </c>
      <c r="K672" s="1" t="str">
        <f t="shared" si="42"/>
        <v/>
      </c>
    </row>
    <row r="673" spans="10:11" x14ac:dyDescent="0.25">
      <c r="J673" s="1" t="str">
        <f t="shared" si="41"/>
        <v/>
      </c>
      <c r="K673" s="1" t="str">
        <f t="shared" si="42"/>
        <v/>
      </c>
    </row>
    <row r="674" spans="10:11" x14ac:dyDescent="0.25">
      <c r="J674" s="1" t="str">
        <f t="shared" si="41"/>
        <v/>
      </c>
      <c r="K674" s="1" t="str">
        <f t="shared" si="42"/>
        <v/>
      </c>
    </row>
    <row r="675" spans="10:11" x14ac:dyDescent="0.25">
      <c r="J675" s="1" t="str">
        <f t="shared" si="41"/>
        <v/>
      </c>
      <c r="K675" s="1" t="str">
        <f t="shared" si="42"/>
        <v/>
      </c>
    </row>
    <row r="676" spans="10:11" x14ac:dyDescent="0.25">
      <c r="J676" s="1" t="str">
        <f t="shared" si="41"/>
        <v/>
      </c>
      <c r="K676" s="1" t="str">
        <f t="shared" si="42"/>
        <v/>
      </c>
    </row>
    <row r="677" spans="10:11" x14ac:dyDescent="0.25">
      <c r="J677" s="1" t="str">
        <f t="shared" si="41"/>
        <v/>
      </c>
      <c r="K677" s="1" t="str">
        <f t="shared" si="42"/>
        <v/>
      </c>
    </row>
    <row r="678" spans="10:11" x14ac:dyDescent="0.25">
      <c r="J678" s="1" t="str">
        <f t="shared" si="41"/>
        <v/>
      </c>
      <c r="K678" s="1" t="str">
        <f t="shared" si="42"/>
        <v/>
      </c>
    </row>
    <row r="679" spans="10:11" x14ac:dyDescent="0.25">
      <c r="J679" s="1" t="str">
        <f t="shared" si="41"/>
        <v/>
      </c>
      <c r="K679" s="1" t="str">
        <f t="shared" si="42"/>
        <v/>
      </c>
    </row>
    <row r="680" spans="10:11" x14ac:dyDescent="0.25">
      <c r="J680" s="1" t="str">
        <f t="shared" si="41"/>
        <v/>
      </c>
      <c r="K680" s="1" t="str">
        <f t="shared" si="42"/>
        <v/>
      </c>
    </row>
    <row r="681" spans="10:11" x14ac:dyDescent="0.25">
      <c r="J681" s="1" t="str">
        <f t="shared" si="41"/>
        <v/>
      </c>
      <c r="K681" s="1" t="str">
        <f t="shared" si="42"/>
        <v/>
      </c>
    </row>
    <row r="682" spans="10:11" x14ac:dyDescent="0.25">
      <c r="J682" s="1" t="str">
        <f t="shared" si="41"/>
        <v/>
      </c>
      <c r="K682" s="1" t="str">
        <f t="shared" si="42"/>
        <v/>
      </c>
    </row>
    <row r="683" spans="10:11" x14ac:dyDescent="0.25">
      <c r="J683" s="1" t="str">
        <f t="shared" si="41"/>
        <v/>
      </c>
      <c r="K683" s="1" t="str">
        <f t="shared" si="42"/>
        <v/>
      </c>
    </row>
    <row r="684" spans="10:11" x14ac:dyDescent="0.25">
      <c r="J684" s="1" t="str">
        <f t="shared" si="41"/>
        <v/>
      </c>
      <c r="K684" s="1" t="str">
        <f t="shared" si="42"/>
        <v/>
      </c>
    </row>
    <row r="685" spans="10:11" x14ac:dyDescent="0.25">
      <c r="J685" s="1" t="str">
        <f t="shared" si="41"/>
        <v/>
      </c>
      <c r="K685" s="1" t="str">
        <f t="shared" si="42"/>
        <v/>
      </c>
    </row>
    <row r="686" spans="10:11" x14ac:dyDescent="0.25">
      <c r="J686" s="1" t="str">
        <f t="shared" si="41"/>
        <v/>
      </c>
      <c r="K686" s="1" t="str">
        <f t="shared" si="42"/>
        <v/>
      </c>
    </row>
    <row r="687" spans="10:11" x14ac:dyDescent="0.25">
      <c r="J687" s="1" t="str">
        <f t="shared" si="41"/>
        <v/>
      </c>
      <c r="K687" s="1" t="str">
        <f t="shared" si="42"/>
        <v/>
      </c>
    </row>
    <row r="688" spans="10:11" x14ac:dyDescent="0.25">
      <c r="J688" s="1" t="str">
        <f t="shared" si="41"/>
        <v/>
      </c>
      <c r="K688" s="1" t="str">
        <f t="shared" si="42"/>
        <v/>
      </c>
    </row>
    <row r="689" spans="10:11" x14ac:dyDescent="0.25">
      <c r="J689" s="1" t="str">
        <f t="shared" si="41"/>
        <v/>
      </c>
      <c r="K689" s="1" t="str">
        <f t="shared" si="42"/>
        <v/>
      </c>
    </row>
    <row r="690" spans="10:11" x14ac:dyDescent="0.25">
      <c r="J690" s="1" t="str">
        <f t="shared" si="41"/>
        <v/>
      </c>
      <c r="K690" s="1" t="str">
        <f t="shared" si="42"/>
        <v/>
      </c>
    </row>
    <row r="691" spans="10:11" x14ac:dyDescent="0.25">
      <c r="J691" s="1" t="str">
        <f t="shared" si="41"/>
        <v/>
      </c>
      <c r="K691" s="1" t="str">
        <f t="shared" si="42"/>
        <v/>
      </c>
    </row>
    <row r="692" spans="10:11" x14ac:dyDescent="0.25">
      <c r="J692" s="1" t="str">
        <f t="shared" si="41"/>
        <v/>
      </c>
      <c r="K692" s="1" t="str">
        <f t="shared" si="42"/>
        <v/>
      </c>
    </row>
    <row r="693" spans="10:11" x14ac:dyDescent="0.25">
      <c r="J693" s="1" t="str">
        <f t="shared" si="41"/>
        <v/>
      </c>
      <c r="K693" s="1" t="str">
        <f t="shared" si="42"/>
        <v/>
      </c>
    </row>
    <row r="694" spans="10:11" x14ac:dyDescent="0.25">
      <c r="J694" s="1" t="str">
        <f t="shared" si="41"/>
        <v/>
      </c>
      <c r="K694" s="1" t="str">
        <f t="shared" si="42"/>
        <v/>
      </c>
    </row>
    <row r="695" spans="10:11" x14ac:dyDescent="0.25">
      <c r="J695" s="1" t="str">
        <f t="shared" si="41"/>
        <v/>
      </c>
      <c r="K695" s="1" t="str">
        <f t="shared" si="42"/>
        <v/>
      </c>
    </row>
    <row r="696" spans="10:11" x14ac:dyDescent="0.25">
      <c r="J696" s="1" t="str">
        <f t="shared" si="41"/>
        <v/>
      </c>
      <c r="K696" s="1" t="str">
        <f t="shared" si="42"/>
        <v/>
      </c>
    </row>
    <row r="697" spans="10:11" x14ac:dyDescent="0.25">
      <c r="J697" s="1" t="str">
        <f t="shared" si="41"/>
        <v/>
      </c>
      <c r="K697" s="1" t="str">
        <f t="shared" si="42"/>
        <v/>
      </c>
    </row>
    <row r="698" spans="10:11" x14ac:dyDescent="0.25">
      <c r="J698" s="1" t="str">
        <f t="shared" si="41"/>
        <v/>
      </c>
      <c r="K698" s="1" t="str">
        <f t="shared" si="42"/>
        <v/>
      </c>
    </row>
    <row r="699" spans="10:11" x14ac:dyDescent="0.25">
      <c r="J699" s="1" t="str">
        <f t="shared" si="41"/>
        <v/>
      </c>
      <c r="K699" s="1" t="str">
        <f t="shared" si="42"/>
        <v/>
      </c>
    </row>
    <row r="700" spans="10:11" x14ac:dyDescent="0.25">
      <c r="J700" s="1" t="str">
        <f t="shared" si="41"/>
        <v/>
      </c>
      <c r="K700" s="1" t="str">
        <f t="shared" si="42"/>
        <v/>
      </c>
    </row>
    <row r="701" spans="10:11" x14ac:dyDescent="0.25">
      <c r="J701" s="1" t="str">
        <f t="shared" si="41"/>
        <v/>
      </c>
      <c r="K701" s="1" t="str">
        <f t="shared" si="42"/>
        <v/>
      </c>
    </row>
    <row r="702" spans="10:11" x14ac:dyDescent="0.25">
      <c r="J702" s="1" t="str">
        <f t="shared" si="41"/>
        <v/>
      </c>
      <c r="K702" s="1" t="str">
        <f t="shared" si="42"/>
        <v/>
      </c>
    </row>
    <row r="703" spans="10:11" x14ac:dyDescent="0.25">
      <c r="J703" s="1" t="str">
        <f t="shared" si="41"/>
        <v/>
      </c>
      <c r="K703" s="1" t="str">
        <f t="shared" si="42"/>
        <v/>
      </c>
    </row>
    <row r="704" spans="10:11" x14ac:dyDescent="0.25">
      <c r="J704" s="1" t="str">
        <f t="shared" si="41"/>
        <v/>
      </c>
      <c r="K704" s="1" t="str">
        <f t="shared" si="42"/>
        <v/>
      </c>
    </row>
    <row r="705" spans="10:11" x14ac:dyDescent="0.25">
      <c r="J705" s="1" t="str">
        <f t="shared" si="41"/>
        <v/>
      </c>
      <c r="K705" s="1" t="str">
        <f t="shared" si="42"/>
        <v/>
      </c>
    </row>
    <row r="706" spans="10:11" x14ac:dyDescent="0.25">
      <c r="J706" s="1" t="str">
        <f t="shared" si="41"/>
        <v/>
      </c>
      <c r="K706" s="1" t="str">
        <f t="shared" si="42"/>
        <v/>
      </c>
    </row>
    <row r="707" spans="10:11" x14ac:dyDescent="0.25">
      <c r="J707" s="1" t="str">
        <f t="shared" si="41"/>
        <v/>
      </c>
      <c r="K707" s="1" t="str">
        <f t="shared" si="42"/>
        <v/>
      </c>
    </row>
    <row r="708" spans="10:11" x14ac:dyDescent="0.25">
      <c r="J708" s="1" t="str">
        <f t="shared" si="41"/>
        <v/>
      </c>
      <c r="K708" s="1" t="str">
        <f t="shared" si="42"/>
        <v/>
      </c>
    </row>
    <row r="709" spans="10:11" x14ac:dyDescent="0.25">
      <c r="J709" s="1" t="str">
        <f t="shared" si="41"/>
        <v/>
      </c>
      <c r="K709" s="1" t="str">
        <f t="shared" si="42"/>
        <v/>
      </c>
    </row>
    <row r="710" spans="10:11" x14ac:dyDescent="0.25">
      <c r="J710" s="1" t="str">
        <f t="shared" si="41"/>
        <v/>
      </c>
      <c r="K710" s="1" t="str">
        <f t="shared" si="42"/>
        <v/>
      </c>
    </row>
    <row r="711" spans="10:11" x14ac:dyDescent="0.25">
      <c r="J711" s="1" t="str">
        <f t="shared" si="41"/>
        <v/>
      </c>
      <c r="K711" s="1" t="str">
        <f t="shared" si="42"/>
        <v/>
      </c>
    </row>
    <row r="712" spans="10:11" x14ac:dyDescent="0.25">
      <c r="J712" s="1" t="str">
        <f t="shared" si="41"/>
        <v/>
      </c>
      <c r="K712" s="1" t="str">
        <f t="shared" si="42"/>
        <v/>
      </c>
    </row>
    <row r="713" spans="10:11" x14ac:dyDescent="0.25">
      <c r="J713" s="1" t="str">
        <f t="shared" ref="J713:J776" si="43">IF(B713="","",B713)</f>
        <v/>
      </c>
      <c r="K713" s="1" t="str">
        <f t="shared" ref="K713:K776" si="44">IF(A713="","",A713)</f>
        <v/>
      </c>
    </row>
    <row r="714" spans="10:11" x14ac:dyDescent="0.25">
      <c r="J714" s="1" t="str">
        <f t="shared" si="43"/>
        <v/>
      </c>
      <c r="K714" s="1" t="str">
        <f t="shared" si="44"/>
        <v/>
      </c>
    </row>
    <row r="715" spans="10:11" x14ac:dyDescent="0.25">
      <c r="J715" s="1" t="str">
        <f t="shared" si="43"/>
        <v/>
      </c>
      <c r="K715" s="1" t="str">
        <f t="shared" si="44"/>
        <v/>
      </c>
    </row>
    <row r="716" spans="10:11" x14ac:dyDescent="0.25">
      <c r="J716" s="1" t="str">
        <f t="shared" si="43"/>
        <v/>
      </c>
      <c r="K716" s="1" t="str">
        <f t="shared" si="44"/>
        <v/>
      </c>
    </row>
    <row r="717" spans="10:11" x14ac:dyDescent="0.25">
      <c r="J717" s="1" t="str">
        <f t="shared" si="43"/>
        <v/>
      </c>
      <c r="K717" s="1" t="str">
        <f t="shared" si="44"/>
        <v/>
      </c>
    </row>
    <row r="718" spans="10:11" x14ac:dyDescent="0.25">
      <c r="J718" s="1" t="str">
        <f t="shared" si="43"/>
        <v/>
      </c>
      <c r="K718" s="1" t="str">
        <f t="shared" si="44"/>
        <v/>
      </c>
    </row>
    <row r="719" spans="10:11" x14ac:dyDescent="0.25">
      <c r="J719" s="1" t="str">
        <f t="shared" si="43"/>
        <v/>
      </c>
      <c r="K719" s="1" t="str">
        <f t="shared" si="44"/>
        <v/>
      </c>
    </row>
    <row r="720" spans="10:11" x14ac:dyDescent="0.25">
      <c r="J720" s="1" t="str">
        <f t="shared" si="43"/>
        <v/>
      </c>
      <c r="K720" s="1" t="str">
        <f t="shared" si="44"/>
        <v/>
      </c>
    </row>
    <row r="721" spans="10:11" x14ac:dyDescent="0.25">
      <c r="J721" s="1" t="str">
        <f t="shared" si="43"/>
        <v/>
      </c>
      <c r="K721" s="1" t="str">
        <f t="shared" si="44"/>
        <v/>
      </c>
    </row>
    <row r="722" spans="10:11" x14ac:dyDescent="0.25">
      <c r="J722" s="1" t="str">
        <f t="shared" si="43"/>
        <v/>
      </c>
      <c r="K722" s="1" t="str">
        <f t="shared" si="44"/>
        <v/>
      </c>
    </row>
    <row r="723" spans="10:11" x14ac:dyDescent="0.25">
      <c r="J723" s="1" t="str">
        <f t="shared" si="43"/>
        <v/>
      </c>
      <c r="K723" s="1" t="str">
        <f t="shared" si="44"/>
        <v/>
      </c>
    </row>
    <row r="724" spans="10:11" x14ac:dyDescent="0.25">
      <c r="J724" s="1" t="str">
        <f t="shared" si="43"/>
        <v/>
      </c>
      <c r="K724" s="1" t="str">
        <f t="shared" si="44"/>
        <v/>
      </c>
    </row>
    <row r="725" spans="10:11" x14ac:dyDescent="0.25">
      <c r="J725" s="1" t="str">
        <f t="shared" si="43"/>
        <v/>
      </c>
      <c r="K725" s="1" t="str">
        <f t="shared" si="44"/>
        <v/>
      </c>
    </row>
    <row r="726" spans="10:11" x14ac:dyDescent="0.25">
      <c r="J726" s="1" t="str">
        <f t="shared" si="43"/>
        <v/>
      </c>
      <c r="K726" s="1" t="str">
        <f t="shared" si="44"/>
        <v/>
      </c>
    </row>
    <row r="727" spans="10:11" x14ac:dyDescent="0.25">
      <c r="J727" s="1" t="str">
        <f t="shared" si="43"/>
        <v/>
      </c>
      <c r="K727" s="1" t="str">
        <f t="shared" si="44"/>
        <v/>
      </c>
    </row>
    <row r="728" spans="10:11" x14ac:dyDescent="0.25">
      <c r="J728" s="1" t="str">
        <f t="shared" si="43"/>
        <v/>
      </c>
      <c r="K728" s="1" t="str">
        <f t="shared" si="44"/>
        <v/>
      </c>
    </row>
    <row r="729" spans="10:11" x14ac:dyDescent="0.25">
      <c r="J729" s="1" t="str">
        <f t="shared" si="43"/>
        <v/>
      </c>
      <c r="K729" s="1" t="str">
        <f t="shared" si="44"/>
        <v/>
      </c>
    </row>
    <row r="730" spans="10:11" x14ac:dyDescent="0.25">
      <c r="J730" s="1" t="str">
        <f t="shared" si="43"/>
        <v/>
      </c>
      <c r="K730" s="1" t="str">
        <f t="shared" si="44"/>
        <v/>
      </c>
    </row>
    <row r="731" spans="10:11" x14ac:dyDescent="0.25">
      <c r="J731" s="1" t="str">
        <f t="shared" si="43"/>
        <v/>
      </c>
      <c r="K731" s="1" t="str">
        <f t="shared" si="44"/>
        <v/>
      </c>
    </row>
    <row r="732" spans="10:11" x14ac:dyDescent="0.25">
      <c r="J732" s="1" t="str">
        <f t="shared" si="43"/>
        <v/>
      </c>
      <c r="K732" s="1" t="str">
        <f t="shared" si="44"/>
        <v/>
      </c>
    </row>
    <row r="733" spans="10:11" x14ac:dyDescent="0.25">
      <c r="J733" s="1" t="str">
        <f t="shared" si="43"/>
        <v/>
      </c>
      <c r="K733" s="1" t="str">
        <f t="shared" si="44"/>
        <v/>
      </c>
    </row>
    <row r="734" spans="10:11" x14ac:dyDescent="0.25">
      <c r="J734" s="1" t="str">
        <f t="shared" si="43"/>
        <v/>
      </c>
      <c r="K734" s="1" t="str">
        <f t="shared" si="44"/>
        <v/>
      </c>
    </row>
    <row r="735" spans="10:11" x14ac:dyDescent="0.25">
      <c r="J735" s="1" t="str">
        <f t="shared" si="43"/>
        <v/>
      </c>
      <c r="K735" s="1" t="str">
        <f t="shared" si="44"/>
        <v/>
      </c>
    </row>
    <row r="736" spans="10:11" x14ac:dyDescent="0.25">
      <c r="J736" s="1" t="str">
        <f t="shared" si="43"/>
        <v/>
      </c>
      <c r="K736" s="1" t="str">
        <f t="shared" si="44"/>
        <v/>
      </c>
    </row>
    <row r="737" spans="10:11" x14ac:dyDescent="0.25">
      <c r="J737" s="1" t="str">
        <f t="shared" si="43"/>
        <v/>
      </c>
      <c r="K737" s="1" t="str">
        <f t="shared" si="44"/>
        <v/>
      </c>
    </row>
    <row r="738" spans="10:11" x14ac:dyDescent="0.25">
      <c r="J738" s="1" t="str">
        <f t="shared" si="43"/>
        <v/>
      </c>
      <c r="K738" s="1" t="str">
        <f t="shared" si="44"/>
        <v/>
      </c>
    </row>
    <row r="739" spans="10:11" x14ac:dyDescent="0.25">
      <c r="J739" s="1" t="str">
        <f t="shared" si="43"/>
        <v/>
      </c>
      <c r="K739" s="1" t="str">
        <f t="shared" si="44"/>
        <v/>
      </c>
    </row>
    <row r="740" spans="10:11" x14ac:dyDescent="0.25">
      <c r="J740" s="1" t="str">
        <f t="shared" si="43"/>
        <v/>
      </c>
      <c r="K740" s="1" t="str">
        <f t="shared" si="44"/>
        <v/>
      </c>
    </row>
    <row r="741" spans="10:11" x14ac:dyDescent="0.25">
      <c r="J741" s="1" t="str">
        <f t="shared" si="43"/>
        <v/>
      </c>
      <c r="K741" s="1" t="str">
        <f t="shared" si="44"/>
        <v/>
      </c>
    </row>
    <row r="742" spans="10:11" x14ac:dyDescent="0.25">
      <c r="J742" s="1" t="str">
        <f t="shared" si="43"/>
        <v/>
      </c>
      <c r="K742" s="1" t="str">
        <f t="shared" si="44"/>
        <v/>
      </c>
    </row>
    <row r="743" spans="10:11" x14ac:dyDescent="0.25">
      <c r="J743" s="1" t="str">
        <f t="shared" si="43"/>
        <v/>
      </c>
      <c r="K743" s="1" t="str">
        <f t="shared" si="44"/>
        <v/>
      </c>
    </row>
    <row r="744" spans="10:11" x14ac:dyDescent="0.25">
      <c r="J744" s="1" t="str">
        <f t="shared" si="43"/>
        <v/>
      </c>
      <c r="K744" s="1" t="str">
        <f t="shared" si="44"/>
        <v/>
      </c>
    </row>
    <row r="745" spans="10:11" x14ac:dyDescent="0.25">
      <c r="J745" s="1" t="str">
        <f t="shared" si="43"/>
        <v/>
      </c>
      <c r="K745" s="1" t="str">
        <f t="shared" si="44"/>
        <v/>
      </c>
    </row>
    <row r="746" spans="10:11" x14ac:dyDescent="0.25">
      <c r="J746" s="1" t="str">
        <f t="shared" si="43"/>
        <v/>
      </c>
      <c r="K746" s="1" t="str">
        <f t="shared" si="44"/>
        <v/>
      </c>
    </row>
    <row r="747" spans="10:11" x14ac:dyDescent="0.25">
      <c r="J747" s="1" t="str">
        <f t="shared" si="43"/>
        <v/>
      </c>
      <c r="K747" s="1" t="str">
        <f t="shared" si="44"/>
        <v/>
      </c>
    </row>
    <row r="748" spans="10:11" x14ac:dyDescent="0.25">
      <c r="J748" s="1" t="str">
        <f t="shared" si="43"/>
        <v/>
      </c>
      <c r="K748" s="1" t="str">
        <f t="shared" si="44"/>
        <v/>
      </c>
    </row>
    <row r="749" spans="10:11" x14ac:dyDescent="0.25">
      <c r="J749" s="1" t="str">
        <f t="shared" si="43"/>
        <v/>
      </c>
      <c r="K749" s="1" t="str">
        <f t="shared" si="44"/>
        <v/>
      </c>
    </row>
    <row r="750" spans="10:11" x14ac:dyDescent="0.25">
      <c r="J750" s="1" t="str">
        <f t="shared" si="43"/>
        <v/>
      </c>
      <c r="K750" s="1" t="str">
        <f t="shared" si="44"/>
        <v/>
      </c>
    </row>
    <row r="751" spans="10:11" x14ac:dyDescent="0.25">
      <c r="J751" s="1" t="str">
        <f t="shared" si="43"/>
        <v/>
      </c>
      <c r="K751" s="1" t="str">
        <f t="shared" si="44"/>
        <v/>
      </c>
    </row>
    <row r="752" spans="10:11" x14ac:dyDescent="0.25">
      <c r="J752" s="1" t="str">
        <f t="shared" si="43"/>
        <v/>
      </c>
      <c r="K752" s="1" t="str">
        <f t="shared" si="44"/>
        <v/>
      </c>
    </row>
    <row r="753" spans="10:11" x14ac:dyDescent="0.25">
      <c r="J753" s="1" t="str">
        <f t="shared" si="43"/>
        <v/>
      </c>
      <c r="K753" s="1" t="str">
        <f t="shared" si="44"/>
        <v/>
      </c>
    </row>
    <row r="754" spans="10:11" x14ac:dyDescent="0.25">
      <c r="J754" s="1" t="str">
        <f t="shared" si="43"/>
        <v/>
      </c>
      <c r="K754" s="1" t="str">
        <f t="shared" si="44"/>
        <v/>
      </c>
    </row>
    <row r="755" spans="10:11" x14ac:dyDescent="0.25">
      <c r="J755" s="1" t="str">
        <f t="shared" si="43"/>
        <v/>
      </c>
      <c r="K755" s="1" t="str">
        <f t="shared" si="44"/>
        <v/>
      </c>
    </row>
    <row r="756" spans="10:11" x14ac:dyDescent="0.25">
      <c r="J756" s="1" t="str">
        <f t="shared" si="43"/>
        <v/>
      </c>
      <c r="K756" s="1" t="str">
        <f t="shared" si="44"/>
        <v/>
      </c>
    </row>
    <row r="757" spans="10:11" x14ac:dyDescent="0.25">
      <c r="J757" s="1" t="str">
        <f t="shared" si="43"/>
        <v/>
      </c>
      <c r="K757" s="1" t="str">
        <f t="shared" si="44"/>
        <v/>
      </c>
    </row>
    <row r="758" spans="10:11" x14ac:dyDescent="0.25">
      <c r="J758" s="1" t="str">
        <f t="shared" si="43"/>
        <v/>
      </c>
      <c r="K758" s="1" t="str">
        <f t="shared" si="44"/>
        <v/>
      </c>
    </row>
    <row r="759" spans="10:11" x14ac:dyDescent="0.25">
      <c r="J759" s="1" t="str">
        <f t="shared" si="43"/>
        <v/>
      </c>
      <c r="K759" s="1" t="str">
        <f t="shared" si="44"/>
        <v/>
      </c>
    </row>
    <row r="760" spans="10:11" x14ac:dyDescent="0.25">
      <c r="J760" s="1" t="str">
        <f t="shared" si="43"/>
        <v/>
      </c>
      <c r="K760" s="1" t="str">
        <f t="shared" si="44"/>
        <v/>
      </c>
    </row>
    <row r="761" spans="10:11" x14ac:dyDescent="0.25">
      <c r="J761" s="1" t="str">
        <f t="shared" si="43"/>
        <v/>
      </c>
      <c r="K761" s="1" t="str">
        <f t="shared" si="44"/>
        <v/>
      </c>
    </row>
    <row r="762" spans="10:11" x14ac:dyDescent="0.25">
      <c r="J762" s="1" t="str">
        <f t="shared" si="43"/>
        <v/>
      </c>
      <c r="K762" s="1" t="str">
        <f t="shared" si="44"/>
        <v/>
      </c>
    </row>
    <row r="763" spans="10:11" x14ac:dyDescent="0.25">
      <c r="J763" s="1" t="str">
        <f t="shared" si="43"/>
        <v/>
      </c>
      <c r="K763" s="1" t="str">
        <f t="shared" si="44"/>
        <v/>
      </c>
    </row>
    <row r="764" spans="10:11" x14ac:dyDescent="0.25">
      <c r="J764" s="1" t="str">
        <f t="shared" si="43"/>
        <v/>
      </c>
      <c r="K764" s="1" t="str">
        <f t="shared" si="44"/>
        <v/>
      </c>
    </row>
    <row r="765" spans="10:11" x14ac:dyDescent="0.25">
      <c r="J765" s="1" t="str">
        <f t="shared" si="43"/>
        <v/>
      </c>
      <c r="K765" s="1" t="str">
        <f t="shared" si="44"/>
        <v/>
      </c>
    </row>
    <row r="766" spans="10:11" x14ac:dyDescent="0.25">
      <c r="J766" s="1" t="str">
        <f t="shared" si="43"/>
        <v/>
      </c>
      <c r="K766" s="1" t="str">
        <f t="shared" si="44"/>
        <v/>
      </c>
    </row>
    <row r="767" spans="10:11" x14ac:dyDescent="0.25">
      <c r="J767" s="1" t="str">
        <f t="shared" si="43"/>
        <v/>
      </c>
      <c r="K767" s="1" t="str">
        <f t="shared" si="44"/>
        <v/>
      </c>
    </row>
    <row r="768" spans="10:11" x14ac:dyDescent="0.25">
      <c r="J768" s="1" t="str">
        <f t="shared" si="43"/>
        <v/>
      </c>
      <c r="K768" s="1" t="str">
        <f t="shared" si="44"/>
        <v/>
      </c>
    </row>
    <row r="769" spans="10:11" x14ac:dyDescent="0.25">
      <c r="J769" s="1" t="str">
        <f t="shared" si="43"/>
        <v/>
      </c>
      <c r="K769" s="1" t="str">
        <f t="shared" si="44"/>
        <v/>
      </c>
    </row>
    <row r="770" spans="10:11" x14ac:dyDescent="0.25">
      <c r="J770" s="1" t="str">
        <f t="shared" si="43"/>
        <v/>
      </c>
      <c r="K770" s="1" t="str">
        <f t="shared" si="44"/>
        <v/>
      </c>
    </row>
    <row r="771" spans="10:11" x14ac:dyDescent="0.25">
      <c r="J771" s="1" t="str">
        <f t="shared" si="43"/>
        <v/>
      </c>
      <c r="K771" s="1" t="str">
        <f t="shared" si="44"/>
        <v/>
      </c>
    </row>
    <row r="772" spans="10:11" x14ac:dyDescent="0.25">
      <c r="J772" s="1" t="str">
        <f t="shared" si="43"/>
        <v/>
      </c>
      <c r="K772" s="1" t="str">
        <f t="shared" si="44"/>
        <v/>
      </c>
    </row>
    <row r="773" spans="10:11" x14ac:dyDescent="0.25">
      <c r="J773" s="1" t="str">
        <f t="shared" si="43"/>
        <v/>
      </c>
      <c r="K773" s="1" t="str">
        <f t="shared" si="44"/>
        <v/>
      </c>
    </row>
    <row r="774" spans="10:11" x14ac:dyDescent="0.25">
      <c r="J774" s="1" t="str">
        <f t="shared" si="43"/>
        <v/>
      </c>
      <c r="K774" s="1" t="str">
        <f t="shared" si="44"/>
        <v/>
      </c>
    </row>
    <row r="775" spans="10:11" x14ac:dyDescent="0.25">
      <c r="J775" s="1" t="str">
        <f t="shared" si="43"/>
        <v/>
      </c>
      <c r="K775" s="1" t="str">
        <f t="shared" si="44"/>
        <v/>
      </c>
    </row>
    <row r="776" spans="10:11" x14ac:dyDescent="0.25">
      <c r="J776" s="1" t="str">
        <f t="shared" si="43"/>
        <v/>
      </c>
      <c r="K776" s="1" t="str">
        <f t="shared" si="44"/>
        <v/>
      </c>
    </row>
    <row r="777" spans="10:11" x14ac:dyDescent="0.25">
      <c r="J777" s="1" t="str">
        <f t="shared" ref="J777:J840" si="45">IF(B777="","",B777)</f>
        <v/>
      </c>
      <c r="K777" s="1" t="str">
        <f t="shared" ref="K777:K840" si="46">IF(A777="","",A777)</f>
        <v/>
      </c>
    </row>
    <row r="778" spans="10:11" x14ac:dyDescent="0.25">
      <c r="J778" s="1" t="str">
        <f t="shared" si="45"/>
        <v/>
      </c>
      <c r="K778" s="1" t="str">
        <f t="shared" si="46"/>
        <v/>
      </c>
    </row>
    <row r="779" spans="10:11" x14ac:dyDescent="0.25">
      <c r="J779" s="1" t="str">
        <f t="shared" si="45"/>
        <v/>
      </c>
      <c r="K779" s="1" t="str">
        <f t="shared" si="46"/>
        <v/>
      </c>
    </row>
    <row r="780" spans="10:11" x14ac:dyDescent="0.25">
      <c r="J780" s="1" t="str">
        <f t="shared" si="45"/>
        <v/>
      </c>
      <c r="K780" s="1" t="str">
        <f t="shared" si="46"/>
        <v/>
      </c>
    </row>
    <row r="781" spans="10:11" x14ac:dyDescent="0.25">
      <c r="J781" s="1" t="str">
        <f t="shared" si="45"/>
        <v/>
      </c>
      <c r="K781" s="1" t="str">
        <f t="shared" si="46"/>
        <v/>
      </c>
    </row>
    <row r="782" spans="10:11" x14ac:dyDescent="0.25">
      <c r="J782" s="1" t="str">
        <f t="shared" si="45"/>
        <v/>
      </c>
      <c r="K782" s="1" t="str">
        <f t="shared" si="46"/>
        <v/>
      </c>
    </row>
    <row r="783" spans="10:11" x14ac:dyDescent="0.25">
      <c r="J783" s="1" t="str">
        <f t="shared" si="45"/>
        <v/>
      </c>
      <c r="K783" s="1" t="str">
        <f t="shared" si="46"/>
        <v/>
      </c>
    </row>
    <row r="784" spans="10:11" x14ac:dyDescent="0.25">
      <c r="J784" s="1" t="str">
        <f t="shared" si="45"/>
        <v/>
      </c>
      <c r="K784" s="1" t="str">
        <f t="shared" si="46"/>
        <v/>
      </c>
    </row>
    <row r="785" spans="10:11" x14ac:dyDescent="0.25">
      <c r="J785" s="1" t="str">
        <f t="shared" si="45"/>
        <v/>
      </c>
      <c r="K785" s="1" t="str">
        <f t="shared" si="46"/>
        <v/>
      </c>
    </row>
    <row r="786" spans="10:11" x14ac:dyDescent="0.25">
      <c r="J786" s="1" t="str">
        <f t="shared" si="45"/>
        <v/>
      </c>
      <c r="K786" s="1" t="str">
        <f t="shared" si="46"/>
        <v/>
      </c>
    </row>
    <row r="787" spans="10:11" x14ac:dyDescent="0.25">
      <c r="J787" s="1" t="str">
        <f t="shared" si="45"/>
        <v/>
      </c>
      <c r="K787" s="1" t="str">
        <f t="shared" si="46"/>
        <v/>
      </c>
    </row>
    <row r="788" spans="10:11" x14ac:dyDescent="0.25">
      <c r="J788" s="1" t="str">
        <f t="shared" si="45"/>
        <v/>
      </c>
      <c r="K788" s="1" t="str">
        <f t="shared" si="46"/>
        <v/>
      </c>
    </row>
    <row r="789" spans="10:11" x14ac:dyDescent="0.25">
      <c r="J789" s="1" t="str">
        <f t="shared" si="45"/>
        <v/>
      </c>
      <c r="K789" s="1" t="str">
        <f t="shared" si="46"/>
        <v/>
      </c>
    </row>
    <row r="790" spans="10:11" x14ac:dyDescent="0.25">
      <c r="J790" s="1" t="str">
        <f t="shared" si="45"/>
        <v/>
      </c>
      <c r="K790" s="1" t="str">
        <f t="shared" si="46"/>
        <v/>
      </c>
    </row>
    <row r="791" spans="10:11" x14ac:dyDescent="0.25">
      <c r="J791" s="1" t="str">
        <f t="shared" si="45"/>
        <v/>
      </c>
      <c r="K791" s="1" t="str">
        <f t="shared" si="46"/>
        <v/>
      </c>
    </row>
    <row r="792" spans="10:11" x14ac:dyDescent="0.25">
      <c r="J792" s="1" t="str">
        <f t="shared" si="45"/>
        <v/>
      </c>
      <c r="K792" s="1" t="str">
        <f t="shared" si="46"/>
        <v/>
      </c>
    </row>
    <row r="793" spans="10:11" x14ac:dyDescent="0.25">
      <c r="J793" s="1" t="str">
        <f t="shared" si="45"/>
        <v/>
      </c>
      <c r="K793" s="1" t="str">
        <f t="shared" si="46"/>
        <v/>
      </c>
    </row>
    <row r="794" spans="10:11" x14ac:dyDescent="0.25">
      <c r="J794" s="1" t="str">
        <f t="shared" si="45"/>
        <v/>
      </c>
      <c r="K794" s="1" t="str">
        <f t="shared" si="46"/>
        <v/>
      </c>
    </row>
    <row r="795" spans="10:11" x14ac:dyDescent="0.25">
      <c r="J795" s="1" t="str">
        <f t="shared" si="45"/>
        <v/>
      </c>
      <c r="K795" s="1" t="str">
        <f t="shared" si="46"/>
        <v/>
      </c>
    </row>
    <row r="796" spans="10:11" x14ac:dyDescent="0.25">
      <c r="J796" s="1" t="str">
        <f t="shared" si="45"/>
        <v/>
      </c>
      <c r="K796" s="1" t="str">
        <f t="shared" si="46"/>
        <v/>
      </c>
    </row>
    <row r="797" spans="10:11" x14ac:dyDescent="0.25">
      <c r="J797" s="1" t="str">
        <f t="shared" si="45"/>
        <v/>
      </c>
      <c r="K797" s="1" t="str">
        <f t="shared" si="46"/>
        <v/>
      </c>
    </row>
    <row r="798" spans="10:11" x14ac:dyDescent="0.25">
      <c r="J798" s="1" t="str">
        <f t="shared" si="45"/>
        <v/>
      </c>
      <c r="K798" s="1" t="str">
        <f t="shared" si="46"/>
        <v/>
      </c>
    </row>
    <row r="799" spans="10:11" x14ac:dyDescent="0.25">
      <c r="J799" s="1" t="str">
        <f t="shared" si="45"/>
        <v/>
      </c>
      <c r="K799" s="1" t="str">
        <f t="shared" si="46"/>
        <v/>
      </c>
    </row>
    <row r="800" spans="10:11" x14ac:dyDescent="0.25">
      <c r="J800" s="1" t="str">
        <f t="shared" si="45"/>
        <v/>
      </c>
      <c r="K800" s="1" t="str">
        <f t="shared" si="46"/>
        <v/>
      </c>
    </row>
    <row r="801" spans="10:11" x14ac:dyDescent="0.25">
      <c r="J801" s="1" t="str">
        <f t="shared" si="45"/>
        <v/>
      </c>
      <c r="K801" s="1" t="str">
        <f t="shared" si="46"/>
        <v/>
      </c>
    </row>
    <row r="802" spans="10:11" x14ac:dyDescent="0.25">
      <c r="J802" s="1" t="str">
        <f t="shared" si="45"/>
        <v/>
      </c>
      <c r="K802" s="1" t="str">
        <f t="shared" si="46"/>
        <v/>
      </c>
    </row>
    <row r="803" spans="10:11" x14ac:dyDescent="0.25">
      <c r="J803" s="1" t="str">
        <f t="shared" si="45"/>
        <v/>
      </c>
      <c r="K803" s="1" t="str">
        <f t="shared" si="46"/>
        <v/>
      </c>
    </row>
    <row r="804" spans="10:11" x14ac:dyDescent="0.25">
      <c r="J804" s="1" t="str">
        <f t="shared" si="45"/>
        <v/>
      </c>
      <c r="K804" s="1" t="str">
        <f t="shared" si="46"/>
        <v/>
      </c>
    </row>
    <row r="805" spans="10:11" x14ac:dyDescent="0.25">
      <c r="J805" s="1" t="str">
        <f t="shared" si="45"/>
        <v/>
      </c>
      <c r="K805" s="1" t="str">
        <f t="shared" si="46"/>
        <v/>
      </c>
    </row>
    <row r="806" spans="10:11" x14ac:dyDescent="0.25">
      <c r="J806" s="1" t="str">
        <f t="shared" si="45"/>
        <v/>
      </c>
      <c r="K806" s="1" t="str">
        <f t="shared" si="46"/>
        <v/>
      </c>
    </row>
    <row r="807" spans="10:11" x14ac:dyDescent="0.25">
      <c r="J807" s="1" t="str">
        <f t="shared" si="45"/>
        <v/>
      </c>
      <c r="K807" s="1" t="str">
        <f t="shared" si="46"/>
        <v/>
      </c>
    </row>
    <row r="808" spans="10:11" x14ac:dyDescent="0.25">
      <c r="J808" s="1" t="str">
        <f t="shared" si="45"/>
        <v/>
      </c>
      <c r="K808" s="1" t="str">
        <f t="shared" si="46"/>
        <v/>
      </c>
    </row>
    <row r="809" spans="10:11" x14ac:dyDescent="0.25">
      <c r="J809" s="1" t="str">
        <f t="shared" si="45"/>
        <v/>
      </c>
      <c r="K809" s="1" t="str">
        <f t="shared" si="46"/>
        <v/>
      </c>
    </row>
    <row r="810" spans="10:11" x14ac:dyDescent="0.25">
      <c r="J810" s="1" t="str">
        <f t="shared" si="45"/>
        <v/>
      </c>
      <c r="K810" s="1" t="str">
        <f t="shared" si="46"/>
        <v/>
      </c>
    </row>
    <row r="811" spans="10:11" x14ac:dyDescent="0.25">
      <c r="J811" s="1" t="str">
        <f t="shared" si="45"/>
        <v/>
      </c>
      <c r="K811" s="1" t="str">
        <f t="shared" si="46"/>
        <v/>
      </c>
    </row>
    <row r="812" spans="10:11" x14ac:dyDescent="0.25">
      <c r="J812" s="1" t="str">
        <f t="shared" si="45"/>
        <v/>
      </c>
      <c r="K812" s="1" t="str">
        <f t="shared" si="46"/>
        <v/>
      </c>
    </row>
    <row r="813" spans="10:11" x14ac:dyDescent="0.25">
      <c r="J813" s="1" t="str">
        <f t="shared" si="45"/>
        <v/>
      </c>
      <c r="K813" s="1" t="str">
        <f t="shared" si="46"/>
        <v/>
      </c>
    </row>
    <row r="814" spans="10:11" x14ac:dyDescent="0.25">
      <c r="J814" s="1" t="str">
        <f t="shared" si="45"/>
        <v/>
      </c>
      <c r="K814" s="1" t="str">
        <f t="shared" si="46"/>
        <v/>
      </c>
    </row>
    <row r="815" spans="10:11" x14ac:dyDescent="0.25">
      <c r="J815" s="1" t="str">
        <f t="shared" si="45"/>
        <v/>
      </c>
      <c r="K815" s="1" t="str">
        <f t="shared" si="46"/>
        <v/>
      </c>
    </row>
    <row r="816" spans="10:11" x14ac:dyDescent="0.25">
      <c r="J816" s="1" t="str">
        <f t="shared" si="45"/>
        <v/>
      </c>
      <c r="K816" s="1" t="str">
        <f t="shared" si="46"/>
        <v/>
      </c>
    </row>
    <row r="817" spans="10:11" x14ac:dyDescent="0.25">
      <c r="J817" s="1" t="str">
        <f t="shared" si="45"/>
        <v/>
      </c>
      <c r="K817" s="1" t="str">
        <f t="shared" si="46"/>
        <v/>
      </c>
    </row>
    <row r="818" spans="10:11" x14ac:dyDescent="0.25">
      <c r="J818" s="1" t="str">
        <f t="shared" si="45"/>
        <v/>
      </c>
      <c r="K818" s="1" t="str">
        <f t="shared" si="46"/>
        <v/>
      </c>
    </row>
    <row r="819" spans="10:11" x14ac:dyDescent="0.25">
      <c r="J819" s="1" t="str">
        <f t="shared" si="45"/>
        <v/>
      </c>
      <c r="K819" s="1" t="str">
        <f t="shared" si="46"/>
        <v/>
      </c>
    </row>
    <row r="820" spans="10:11" x14ac:dyDescent="0.25">
      <c r="J820" s="1" t="str">
        <f t="shared" si="45"/>
        <v/>
      </c>
      <c r="K820" s="1" t="str">
        <f t="shared" si="46"/>
        <v/>
      </c>
    </row>
    <row r="821" spans="10:11" x14ac:dyDescent="0.25">
      <c r="J821" s="1" t="str">
        <f t="shared" si="45"/>
        <v/>
      </c>
      <c r="K821" s="1" t="str">
        <f t="shared" si="46"/>
        <v/>
      </c>
    </row>
    <row r="822" spans="10:11" x14ac:dyDescent="0.25">
      <c r="J822" s="1" t="str">
        <f t="shared" si="45"/>
        <v/>
      </c>
      <c r="K822" s="1" t="str">
        <f t="shared" si="46"/>
        <v/>
      </c>
    </row>
    <row r="823" spans="10:11" x14ac:dyDescent="0.25">
      <c r="J823" s="1" t="str">
        <f t="shared" si="45"/>
        <v/>
      </c>
      <c r="K823" s="1" t="str">
        <f t="shared" si="46"/>
        <v/>
      </c>
    </row>
    <row r="824" spans="10:11" x14ac:dyDescent="0.25">
      <c r="J824" s="1" t="str">
        <f t="shared" si="45"/>
        <v/>
      </c>
      <c r="K824" s="1" t="str">
        <f t="shared" si="46"/>
        <v/>
      </c>
    </row>
    <row r="825" spans="10:11" x14ac:dyDescent="0.25">
      <c r="J825" s="1" t="str">
        <f t="shared" si="45"/>
        <v/>
      </c>
      <c r="K825" s="1" t="str">
        <f t="shared" si="46"/>
        <v/>
      </c>
    </row>
    <row r="826" spans="10:11" x14ac:dyDescent="0.25">
      <c r="J826" s="1" t="str">
        <f t="shared" si="45"/>
        <v/>
      </c>
      <c r="K826" s="1" t="str">
        <f t="shared" si="46"/>
        <v/>
      </c>
    </row>
    <row r="827" spans="10:11" x14ac:dyDescent="0.25">
      <c r="J827" s="1" t="str">
        <f t="shared" si="45"/>
        <v/>
      </c>
      <c r="K827" s="1" t="str">
        <f t="shared" si="46"/>
        <v/>
      </c>
    </row>
    <row r="828" spans="10:11" x14ac:dyDescent="0.25">
      <c r="J828" s="1" t="str">
        <f t="shared" si="45"/>
        <v/>
      </c>
      <c r="K828" s="1" t="str">
        <f t="shared" si="46"/>
        <v/>
      </c>
    </row>
    <row r="829" spans="10:11" x14ac:dyDescent="0.25">
      <c r="J829" s="1" t="str">
        <f t="shared" si="45"/>
        <v/>
      </c>
      <c r="K829" s="1" t="str">
        <f t="shared" si="46"/>
        <v/>
      </c>
    </row>
    <row r="830" spans="10:11" x14ac:dyDescent="0.25">
      <c r="J830" s="1" t="str">
        <f t="shared" si="45"/>
        <v/>
      </c>
      <c r="K830" s="1" t="str">
        <f t="shared" si="46"/>
        <v/>
      </c>
    </row>
    <row r="831" spans="10:11" x14ac:dyDescent="0.25">
      <c r="J831" s="1" t="str">
        <f t="shared" si="45"/>
        <v/>
      </c>
      <c r="K831" s="1" t="str">
        <f t="shared" si="46"/>
        <v/>
      </c>
    </row>
    <row r="832" spans="10:11" x14ac:dyDescent="0.25">
      <c r="J832" s="1" t="str">
        <f t="shared" si="45"/>
        <v/>
      </c>
      <c r="K832" s="1" t="str">
        <f t="shared" si="46"/>
        <v/>
      </c>
    </row>
    <row r="833" spans="10:11" x14ac:dyDescent="0.25">
      <c r="J833" s="1" t="str">
        <f t="shared" si="45"/>
        <v/>
      </c>
      <c r="K833" s="1" t="str">
        <f t="shared" si="46"/>
        <v/>
      </c>
    </row>
    <row r="834" spans="10:11" x14ac:dyDescent="0.25">
      <c r="J834" s="1" t="str">
        <f t="shared" si="45"/>
        <v/>
      </c>
      <c r="K834" s="1" t="str">
        <f t="shared" si="46"/>
        <v/>
      </c>
    </row>
    <row r="835" spans="10:11" x14ac:dyDescent="0.25">
      <c r="J835" s="1" t="str">
        <f t="shared" si="45"/>
        <v/>
      </c>
      <c r="K835" s="1" t="str">
        <f t="shared" si="46"/>
        <v/>
      </c>
    </row>
    <row r="836" spans="10:11" x14ac:dyDescent="0.25">
      <c r="J836" s="1" t="str">
        <f t="shared" si="45"/>
        <v/>
      </c>
      <c r="K836" s="1" t="str">
        <f t="shared" si="46"/>
        <v/>
      </c>
    </row>
    <row r="837" spans="10:11" x14ac:dyDescent="0.25">
      <c r="J837" s="1" t="str">
        <f t="shared" si="45"/>
        <v/>
      </c>
      <c r="K837" s="1" t="str">
        <f t="shared" si="46"/>
        <v/>
      </c>
    </row>
    <row r="838" spans="10:11" x14ac:dyDescent="0.25">
      <c r="J838" s="1" t="str">
        <f t="shared" si="45"/>
        <v/>
      </c>
      <c r="K838" s="1" t="str">
        <f t="shared" si="46"/>
        <v/>
      </c>
    </row>
    <row r="839" spans="10:11" x14ac:dyDescent="0.25">
      <c r="J839" s="1" t="str">
        <f t="shared" si="45"/>
        <v/>
      </c>
      <c r="K839" s="1" t="str">
        <f t="shared" si="46"/>
        <v/>
      </c>
    </row>
    <row r="840" spans="10:11" x14ac:dyDescent="0.25">
      <c r="J840" s="1" t="str">
        <f t="shared" si="45"/>
        <v/>
      </c>
      <c r="K840" s="1" t="str">
        <f t="shared" si="46"/>
        <v/>
      </c>
    </row>
    <row r="841" spans="10:11" x14ac:dyDescent="0.25">
      <c r="J841" s="1" t="str">
        <f t="shared" ref="J841:J904" si="47">IF(B841="","",B841)</f>
        <v/>
      </c>
      <c r="K841" s="1" t="str">
        <f t="shared" ref="K841:K904" si="48">IF(A841="","",A841)</f>
        <v/>
      </c>
    </row>
    <row r="842" spans="10:11" x14ac:dyDescent="0.25">
      <c r="J842" s="1" t="str">
        <f t="shared" si="47"/>
        <v/>
      </c>
      <c r="K842" s="1" t="str">
        <f t="shared" si="48"/>
        <v/>
      </c>
    </row>
    <row r="843" spans="10:11" x14ac:dyDescent="0.25">
      <c r="J843" s="1" t="str">
        <f t="shared" si="47"/>
        <v/>
      </c>
      <c r="K843" s="1" t="str">
        <f t="shared" si="48"/>
        <v/>
      </c>
    </row>
    <row r="844" spans="10:11" x14ac:dyDescent="0.25">
      <c r="J844" s="1" t="str">
        <f t="shared" si="47"/>
        <v/>
      </c>
      <c r="K844" s="1" t="str">
        <f t="shared" si="48"/>
        <v/>
      </c>
    </row>
    <row r="845" spans="10:11" x14ac:dyDescent="0.25">
      <c r="J845" s="1" t="str">
        <f t="shared" si="47"/>
        <v/>
      </c>
      <c r="K845" s="1" t="str">
        <f t="shared" si="48"/>
        <v/>
      </c>
    </row>
    <row r="846" spans="10:11" x14ac:dyDescent="0.25">
      <c r="J846" s="1" t="str">
        <f t="shared" si="47"/>
        <v/>
      </c>
      <c r="K846" s="1" t="str">
        <f t="shared" si="48"/>
        <v/>
      </c>
    </row>
    <row r="847" spans="10:11" x14ac:dyDescent="0.25">
      <c r="J847" s="1" t="str">
        <f t="shared" si="47"/>
        <v/>
      </c>
      <c r="K847" s="1" t="str">
        <f t="shared" si="48"/>
        <v/>
      </c>
    </row>
    <row r="848" spans="10:11" x14ac:dyDescent="0.25">
      <c r="J848" s="1" t="str">
        <f t="shared" si="47"/>
        <v/>
      </c>
      <c r="K848" s="1" t="str">
        <f t="shared" si="48"/>
        <v/>
      </c>
    </row>
    <row r="849" spans="10:11" x14ac:dyDescent="0.25">
      <c r="J849" s="1" t="str">
        <f t="shared" si="47"/>
        <v/>
      </c>
      <c r="K849" s="1" t="str">
        <f t="shared" si="48"/>
        <v/>
      </c>
    </row>
    <row r="850" spans="10:11" x14ac:dyDescent="0.25">
      <c r="J850" s="1" t="str">
        <f t="shared" si="47"/>
        <v/>
      </c>
      <c r="K850" s="1" t="str">
        <f t="shared" si="48"/>
        <v/>
      </c>
    </row>
    <row r="851" spans="10:11" x14ac:dyDescent="0.25">
      <c r="J851" s="1" t="str">
        <f t="shared" si="47"/>
        <v/>
      </c>
      <c r="K851" s="1" t="str">
        <f t="shared" si="48"/>
        <v/>
      </c>
    </row>
    <row r="852" spans="10:11" x14ac:dyDescent="0.25">
      <c r="J852" s="1" t="str">
        <f t="shared" si="47"/>
        <v/>
      </c>
      <c r="K852" s="1" t="str">
        <f t="shared" si="48"/>
        <v/>
      </c>
    </row>
    <row r="853" spans="10:11" x14ac:dyDescent="0.25">
      <c r="J853" s="1" t="str">
        <f t="shared" si="47"/>
        <v/>
      </c>
      <c r="K853" s="1" t="str">
        <f t="shared" si="48"/>
        <v/>
      </c>
    </row>
    <row r="854" spans="10:11" x14ac:dyDescent="0.25">
      <c r="J854" s="1" t="str">
        <f t="shared" si="47"/>
        <v/>
      </c>
      <c r="K854" s="1" t="str">
        <f t="shared" si="48"/>
        <v/>
      </c>
    </row>
    <row r="855" spans="10:11" x14ac:dyDescent="0.25">
      <c r="J855" s="1" t="str">
        <f t="shared" si="47"/>
        <v/>
      </c>
      <c r="K855" s="1" t="str">
        <f t="shared" si="48"/>
        <v/>
      </c>
    </row>
    <row r="856" spans="10:11" x14ac:dyDescent="0.25">
      <c r="J856" s="1" t="str">
        <f t="shared" si="47"/>
        <v/>
      </c>
      <c r="K856" s="1" t="str">
        <f t="shared" si="48"/>
        <v/>
      </c>
    </row>
    <row r="857" spans="10:11" x14ac:dyDescent="0.25">
      <c r="J857" s="1" t="str">
        <f t="shared" si="47"/>
        <v/>
      </c>
      <c r="K857" s="1" t="str">
        <f t="shared" si="48"/>
        <v/>
      </c>
    </row>
    <row r="858" spans="10:11" x14ac:dyDescent="0.25">
      <c r="J858" s="1" t="str">
        <f t="shared" si="47"/>
        <v/>
      </c>
      <c r="K858" s="1" t="str">
        <f t="shared" si="48"/>
        <v/>
      </c>
    </row>
    <row r="859" spans="10:11" x14ac:dyDescent="0.25">
      <c r="J859" s="1" t="str">
        <f t="shared" si="47"/>
        <v/>
      </c>
      <c r="K859" s="1" t="str">
        <f t="shared" si="48"/>
        <v/>
      </c>
    </row>
    <row r="860" spans="10:11" x14ac:dyDescent="0.25">
      <c r="J860" s="1" t="str">
        <f t="shared" si="47"/>
        <v/>
      </c>
      <c r="K860" s="1" t="str">
        <f t="shared" si="48"/>
        <v/>
      </c>
    </row>
    <row r="861" spans="10:11" x14ac:dyDescent="0.25">
      <c r="J861" s="1" t="str">
        <f t="shared" si="47"/>
        <v/>
      </c>
      <c r="K861" s="1" t="str">
        <f t="shared" si="48"/>
        <v/>
      </c>
    </row>
    <row r="862" spans="10:11" x14ac:dyDescent="0.25">
      <c r="J862" s="1" t="str">
        <f t="shared" si="47"/>
        <v/>
      </c>
      <c r="K862" s="1" t="str">
        <f t="shared" si="48"/>
        <v/>
      </c>
    </row>
    <row r="863" spans="10:11" x14ac:dyDescent="0.25">
      <c r="J863" s="1" t="str">
        <f t="shared" si="47"/>
        <v/>
      </c>
      <c r="K863" s="1" t="str">
        <f t="shared" si="48"/>
        <v/>
      </c>
    </row>
    <row r="864" spans="10:11" x14ac:dyDescent="0.25">
      <c r="J864" s="1" t="str">
        <f t="shared" si="47"/>
        <v/>
      </c>
      <c r="K864" s="1" t="str">
        <f t="shared" si="48"/>
        <v/>
      </c>
    </row>
    <row r="865" spans="10:11" x14ac:dyDescent="0.25">
      <c r="J865" s="1" t="str">
        <f t="shared" si="47"/>
        <v/>
      </c>
      <c r="K865" s="1" t="str">
        <f t="shared" si="48"/>
        <v/>
      </c>
    </row>
    <row r="866" spans="10:11" x14ac:dyDescent="0.25">
      <c r="J866" s="1" t="str">
        <f t="shared" si="47"/>
        <v/>
      </c>
      <c r="K866" s="1" t="str">
        <f t="shared" si="48"/>
        <v/>
      </c>
    </row>
    <row r="867" spans="10:11" x14ac:dyDescent="0.25">
      <c r="J867" s="1" t="str">
        <f t="shared" si="47"/>
        <v/>
      </c>
      <c r="K867" s="1" t="str">
        <f t="shared" si="48"/>
        <v/>
      </c>
    </row>
    <row r="868" spans="10:11" x14ac:dyDescent="0.25">
      <c r="J868" s="1" t="str">
        <f t="shared" si="47"/>
        <v/>
      </c>
      <c r="K868" s="1" t="str">
        <f t="shared" si="48"/>
        <v/>
      </c>
    </row>
    <row r="869" spans="10:11" x14ac:dyDescent="0.25">
      <c r="J869" s="1" t="str">
        <f t="shared" si="47"/>
        <v/>
      </c>
      <c r="K869" s="1" t="str">
        <f t="shared" si="48"/>
        <v/>
      </c>
    </row>
    <row r="870" spans="10:11" x14ac:dyDescent="0.25">
      <c r="J870" s="1" t="str">
        <f t="shared" si="47"/>
        <v/>
      </c>
      <c r="K870" s="1" t="str">
        <f t="shared" si="48"/>
        <v/>
      </c>
    </row>
    <row r="871" spans="10:11" x14ac:dyDescent="0.25">
      <c r="J871" s="1" t="str">
        <f t="shared" si="47"/>
        <v/>
      </c>
      <c r="K871" s="1" t="str">
        <f t="shared" si="48"/>
        <v/>
      </c>
    </row>
    <row r="872" spans="10:11" x14ac:dyDescent="0.25">
      <c r="J872" s="1" t="str">
        <f t="shared" si="47"/>
        <v/>
      </c>
      <c r="K872" s="1" t="str">
        <f t="shared" si="48"/>
        <v/>
      </c>
    </row>
    <row r="873" spans="10:11" x14ac:dyDescent="0.25">
      <c r="J873" s="1" t="str">
        <f t="shared" si="47"/>
        <v/>
      </c>
      <c r="K873" s="1" t="str">
        <f t="shared" si="48"/>
        <v/>
      </c>
    </row>
    <row r="874" spans="10:11" x14ac:dyDescent="0.25">
      <c r="J874" s="1" t="str">
        <f t="shared" si="47"/>
        <v/>
      </c>
      <c r="K874" s="1" t="str">
        <f t="shared" si="48"/>
        <v/>
      </c>
    </row>
    <row r="875" spans="10:11" x14ac:dyDescent="0.25">
      <c r="J875" s="1" t="str">
        <f t="shared" si="47"/>
        <v/>
      </c>
      <c r="K875" s="1" t="str">
        <f t="shared" si="48"/>
        <v/>
      </c>
    </row>
    <row r="876" spans="10:11" x14ac:dyDescent="0.25">
      <c r="J876" s="1" t="str">
        <f t="shared" si="47"/>
        <v/>
      </c>
      <c r="K876" s="1" t="str">
        <f t="shared" si="48"/>
        <v/>
      </c>
    </row>
    <row r="877" spans="10:11" x14ac:dyDescent="0.25">
      <c r="J877" s="1" t="str">
        <f t="shared" si="47"/>
        <v/>
      </c>
      <c r="K877" s="1" t="str">
        <f t="shared" si="48"/>
        <v/>
      </c>
    </row>
    <row r="878" spans="10:11" x14ac:dyDescent="0.25">
      <c r="J878" s="1" t="str">
        <f t="shared" si="47"/>
        <v/>
      </c>
      <c r="K878" s="1" t="str">
        <f t="shared" si="48"/>
        <v/>
      </c>
    </row>
    <row r="879" spans="10:11" x14ac:dyDescent="0.25">
      <c r="J879" s="1" t="str">
        <f t="shared" si="47"/>
        <v/>
      </c>
      <c r="K879" s="1" t="str">
        <f t="shared" si="48"/>
        <v/>
      </c>
    </row>
    <row r="880" spans="10:11" x14ac:dyDescent="0.25">
      <c r="J880" s="1" t="str">
        <f t="shared" si="47"/>
        <v/>
      </c>
      <c r="K880" s="1" t="str">
        <f t="shared" si="48"/>
        <v/>
      </c>
    </row>
    <row r="881" spans="10:11" x14ac:dyDescent="0.25">
      <c r="J881" s="1" t="str">
        <f t="shared" si="47"/>
        <v/>
      </c>
      <c r="K881" s="1" t="str">
        <f t="shared" si="48"/>
        <v/>
      </c>
    </row>
    <row r="882" spans="10:11" x14ac:dyDescent="0.25">
      <c r="J882" s="1" t="str">
        <f t="shared" si="47"/>
        <v/>
      </c>
      <c r="K882" s="1" t="str">
        <f t="shared" si="48"/>
        <v/>
      </c>
    </row>
    <row r="883" spans="10:11" x14ac:dyDescent="0.25">
      <c r="J883" s="1" t="str">
        <f t="shared" si="47"/>
        <v/>
      </c>
      <c r="K883" s="1" t="str">
        <f t="shared" si="48"/>
        <v/>
      </c>
    </row>
    <row r="884" spans="10:11" x14ac:dyDescent="0.25">
      <c r="J884" s="1" t="str">
        <f t="shared" si="47"/>
        <v/>
      </c>
      <c r="K884" s="1" t="str">
        <f t="shared" si="48"/>
        <v/>
      </c>
    </row>
    <row r="885" spans="10:11" x14ac:dyDescent="0.25">
      <c r="J885" s="1" t="str">
        <f t="shared" si="47"/>
        <v/>
      </c>
      <c r="K885" s="1" t="str">
        <f t="shared" si="48"/>
        <v/>
      </c>
    </row>
    <row r="886" spans="10:11" x14ac:dyDescent="0.25">
      <c r="J886" s="1" t="str">
        <f t="shared" si="47"/>
        <v/>
      </c>
      <c r="K886" s="1" t="str">
        <f t="shared" si="48"/>
        <v/>
      </c>
    </row>
    <row r="887" spans="10:11" x14ac:dyDescent="0.25">
      <c r="J887" s="1" t="str">
        <f t="shared" si="47"/>
        <v/>
      </c>
      <c r="K887" s="1" t="str">
        <f t="shared" si="48"/>
        <v/>
      </c>
    </row>
    <row r="888" spans="10:11" x14ac:dyDescent="0.25">
      <c r="J888" s="1" t="str">
        <f t="shared" si="47"/>
        <v/>
      </c>
      <c r="K888" s="1" t="str">
        <f t="shared" si="48"/>
        <v/>
      </c>
    </row>
    <row r="889" spans="10:11" x14ac:dyDescent="0.25">
      <c r="J889" s="1" t="str">
        <f t="shared" si="47"/>
        <v/>
      </c>
      <c r="K889" s="1" t="str">
        <f t="shared" si="48"/>
        <v/>
      </c>
    </row>
    <row r="890" spans="10:11" x14ac:dyDescent="0.25">
      <c r="J890" s="1" t="str">
        <f t="shared" si="47"/>
        <v/>
      </c>
      <c r="K890" s="1" t="str">
        <f t="shared" si="48"/>
        <v/>
      </c>
    </row>
    <row r="891" spans="10:11" x14ac:dyDescent="0.25">
      <c r="J891" s="1" t="str">
        <f t="shared" si="47"/>
        <v/>
      </c>
      <c r="K891" s="1" t="str">
        <f t="shared" si="48"/>
        <v/>
      </c>
    </row>
    <row r="892" spans="10:11" x14ac:dyDescent="0.25">
      <c r="J892" s="1" t="str">
        <f t="shared" si="47"/>
        <v/>
      </c>
      <c r="K892" s="1" t="str">
        <f t="shared" si="48"/>
        <v/>
      </c>
    </row>
    <row r="893" spans="10:11" x14ac:dyDescent="0.25">
      <c r="J893" s="1" t="str">
        <f t="shared" si="47"/>
        <v/>
      </c>
      <c r="K893" s="1" t="str">
        <f t="shared" si="48"/>
        <v/>
      </c>
    </row>
    <row r="894" spans="10:11" x14ac:dyDescent="0.25">
      <c r="J894" s="1" t="str">
        <f t="shared" si="47"/>
        <v/>
      </c>
      <c r="K894" s="1" t="str">
        <f t="shared" si="48"/>
        <v/>
      </c>
    </row>
    <row r="895" spans="10:11" x14ac:dyDescent="0.25">
      <c r="J895" s="1" t="str">
        <f t="shared" si="47"/>
        <v/>
      </c>
      <c r="K895" s="1" t="str">
        <f t="shared" si="48"/>
        <v/>
      </c>
    </row>
    <row r="896" spans="10:11" x14ac:dyDescent="0.25">
      <c r="J896" s="1" t="str">
        <f t="shared" si="47"/>
        <v/>
      </c>
      <c r="K896" s="1" t="str">
        <f t="shared" si="48"/>
        <v/>
      </c>
    </row>
    <row r="897" spans="10:11" x14ac:dyDescent="0.25">
      <c r="J897" s="1" t="str">
        <f t="shared" si="47"/>
        <v/>
      </c>
      <c r="K897" s="1" t="str">
        <f t="shared" si="48"/>
        <v/>
      </c>
    </row>
    <row r="898" spans="10:11" x14ac:dyDescent="0.25">
      <c r="J898" s="1" t="str">
        <f t="shared" si="47"/>
        <v/>
      </c>
      <c r="K898" s="1" t="str">
        <f t="shared" si="48"/>
        <v/>
      </c>
    </row>
    <row r="899" spans="10:11" x14ac:dyDescent="0.25">
      <c r="J899" s="1" t="str">
        <f t="shared" si="47"/>
        <v/>
      </c>
      <c r="K899" s="1" t="str">
        <f t="shared" si="48"/>
        <v/>
      </c>
    </row>
    <row r="900" spans="10:11" x14ac:dyDescent="0.25">
      <c r="J900" s="1" t="str">
        <f t="shared" si="47"/>
        <v/>
      </c>
      <c r="K900" s="1" t="str">
        <f t="shared" si="48"/>
        <v/>
      </c>
    </row>
    <row r="901" spans="10:11" x14ac:dyDescent="0.25">
      <c r="J901" s="1" t="str">
        <f t="shared" si="47"/>
        <v/>
      </c>
      <c r="K901" s="1" t="str">
        <f t="shared" si="48"/>
        <v/>
      </c>
    </row>
    <row r="902" spans="10:11" x14ac:dyDescent="0.25">
      <c r="J902" s="1" t="str">
        <f t="shared" si="47"/>
        <v/>
      </c>
      <c r="K902" s="1" t="str">
        <f t="shared" si="48"/>
        <v/>
      </c>
    </row>
    <row r="903" spans="10:11" x14ac:dyDescent="0.25">
      <c r="J903" s="1" t="str">
        <f t="shared" si="47"/>
        <v/>
      </c>
      <c r="K903" s="1" t="str">
        <f t="shared" si="48"/>
        <v/>
      </c>
    </row>
    <row r="904" spans="10:11" x14ac:dyDescent="0.25">
      <c r="J904" s="1" t="str">
        <f t="shared" si="47"/>
        <v/>
      </c>
      <c r="K904" s="1" t="str">
        <f t="shared" si="48"/>
        <v/>
      </c>
    </row>
    <row r="905" spans="10:11" x14ac:dyDescent="0.25">
      <c r="J905" s="1" t="str">
        <f t="shared" ref="J905:J968" si="49">IF(B905="","",B905)</f>
        <v/>
      </c>
      <c r="K905" s="1" t="str">
        <f t="shared" ref="K905:K968" si="50">IF(A905="","",A905)</f>
        <v/>
      </c>
    </row>
    <row r="906" spans="10:11" x14ac:dyDescent="0.25">
      <c r="J906" s="1" t="str">
        <f t="shared" si="49"/>
        <v/>
      </c>
      <c r="K906" s="1" t="str">
        <f t="shared" si="50"/>
        <v/>
      </c>
    </row>
    <row r="907" spans="10:11" x14ac:dyDescent="0.25">
      <c r="J907" s="1" t="str">
        <f t="shared" si="49"/>
        <v/>
      </c>
      <c r="K907" s="1" t="str">
        <f t="shared" si="50"/>
        <v/>
      </c>
    </row>
    <row r="908" spans="10:11" x14ac:dyDescent="0.25">
      <c r="J908" s="1" t="str">
        <f t="shared" si="49"/>
        <v/>
      </c>
      <c r="K908" s="1" t="str">
        <f t="shared" si="50"/>
        <v/>
      </c>
    </row>
    <row r="909" spans="10:11" x14ac:dyDescent="0.25">
      <c r="J909" s="1" t="str">
        <f t="shared" si="49"/>
        <v/>
      </c>
      <c r="K909" s="1" t="str">
        <f t="shared" si="50"/>
        <v/>
      </c>
    </row>
    <row r="910" spans="10:11" x14ac:dyDescent="0.25">
      <c r="J910" s="1" t="str">
        <f t="shared" si="49"/>
        <v/>
      </c>
      <c r="K910" s="1" t="str">
        <f t="shared" si="50"/>
        <v/>
      </c>
    </row>
    <row r="911" spans="10:11" x14ac:dyDescent="0.25">
      <c r="J911" s="1" t="str">
        <f t="shared" si="49"/>
        <v/>
      </c>
      <c r="K911" s="1" t="str">
        <f t="shared" si="50"/>
        <v/>
      </c>
    </row>
    <row r="912" spans="10:11" x14ac:dyDescent="0.25">
      <c r="J912" s="1" t="str">
        <f t="shared" si="49"/>
        <v/>
      </c>
      <c r="K912" s="1" t="str">
        <f t="shared" si="50"/>
        <v/>
      </c>
    </row>
    <row r="913" spans="10:11" x14ac:dyDescent="0.25">
      <c r="J913" s="1" t="str">
        <f t="shared" si="49"/>
        <v/>
      </c>
      <c r="K913" s="1" t="str">
        <f t="shared" si="50"/>
        <v/>
      </c>
    </row>
    <row r="914" spans="10:11" x14ac:dyDescent="0.25">
      <c r="J914" s="1" t="str">
        <f t="shared" si="49"/>
        <v/>
      </c>
      <c r="K914" s="1" t="str">
        <f t="shared" si="50"/>
        <v/>
      </c>
    </row>
    <row r="915" spans="10:11" x14ac:dyDescent="0.25">
      <c r="J915" s="1" t="str">
        <f t="shared" si="49"/>
        <v/>
      </c>
      <c r="K915" s="1" t="str">
        <f t="shared" si="50"/>
        <v/>
      </c>
    </row>
    <row r="916" spans="10:11" x14ac:dyDescent="0.25">
      <c r="J916" s="1" t="str">
        <f t="shared" si="49"/>
        <v/>
      </c>
      <c r="K916" s="1" t="str">
        <f t="shared" si="50"/>
        <v/>
      </c>
    </row>
    <row r="917" spans="10:11" x14ac:dyDescent="0.25">
      <c r="J917" s="1" t="str">
        <f t="shared" si="49"/>
        <v/>
      </c>
      <c r="K917" s="1" t="str">
        <f t="shared" si="50"/>
        <v/>
      </c>
    </row>
    <row r="918" spans="10:11" x14ac:dyDescent="0.25">
      <c r="J918" s="1" t="str">
        <f t="shared" si="49"/>
        <v/>
      </c>
      <c r="K918" s="1" t="str">
        <f t="shared" si="50"/>
        <v/>
      </c>
    </row>
    <row r="919" spans="10:11" x14ac:dyDescent="0.25">
      <c r="J919" s="1" t="str">
        <f t="shared" si="49"/>
        <v/>
      </c>
      <c r="K919" s="1" t="str">
        <f t="shared" si="50"/>
        <v/>
      </c>
    </row>
    <row r="920" spans="10:11" x14ac:dyDescent="0.25">
      <c r="J920" s="1" t="str">
        <f t="shared" si="49"/>
        <v/>
      </c>
      <c r="K920" s="1" t="str">
        <f t="shared" si="50"/>
        <v/>
      </c>
    </row>
    <row r="921" spans="10:11" x14ac:dyDescent="0.25">
      <c r="J921" s="1" t="str">
        <f t="shared" si="49"/>
        <v/>
      </c>
      <c r="K921" s="1" t="str">
        <f t="shared" si="50"/>
        <v/>
      </c>
    </row>
    <row r="922" spans="10:11" x14ac:dyDescent="0.25">
      <c r="J922" s="1" t="str">
        <f t="shared" si="49"/>
        <v/>
      </c>
      <c r="K922" s="1" t="str">
        <f t="shared" si="50"/>
        <v/>
      </c>
    </row>
    <row r="923" spans="10:11" x14ac:dyDescent="0.25">
      <c r="J923" s="1" t="str">
        <f t="shared" si="49"/>
        <v/>
      </c>
      <c r="K923" s="1" t="str">
        <f t="shared" si="50"/>
        <v/>
      </c>
    </row>
    <row r="924" spans="10:11" x14ac:dyDescent="0.25">
      <c r="J924" s="1" t="str">
        <f t="shared" si="49"/>
        <v/>
      </c>
      <c r="K924" s="1" t="str">
        <f t="shared" si="50"/>
        <v/>
      </c>
    </row>
    <row r="925" spans="10:11" x14ac:dyDescent="0.25">
      <c r="J925" s="1" t="str">
        <f t="shared" si="49"/>
        <v/>
      </c>
      <c r="K925" s="1" t="str">
        <f t="shared" si="50"/>
        <v/>
      </c>
    </row>
    <row r="926" spans="10:11" x14ac:dyDescent="0.25">
      <c r="J926" s="1" t="str">
        <f t="shared" si="49"/>
        <v/>
      </c>
      <c r="K926" s="1" t="str">
        <f t="shared" si="50"/>
        <v/>
      </c>
    </row>
    <row r="927" spans="10:11" x14ac:dyDescent="0.25">
      <c r="J927" s="1" t="str">
        <f t="shared" si="49"/>
        <v/>
      </c>
      <c r="K927" s="1" t="str">
        <f t="shared" si="50"/>
        <v/>
      </c>
    </row>
    <row r="928" spans="10:11" x14ac:dyDescent="0.25">
      <c r="J928" s="1" t="str">
        <f t="shared" si="49"/>
        <v/>
      </c>
      <c r="K928" s="1" t="str">
        <f t="shared" si="50"/>
        <v/>
      </c>
    </row>
    <row r="929" spans="10:11" x14ac:dyDescent="0.25">
      <c r="J929" s="1" t="str">
        <f t="shared" si="49"/>
        <v/>
      </c>
      <c r="K929" s="1" t="str">
        <f t="shared" si="50"/>
        <v/>
      </c>
    </row>
    <row r="930" spans="10:11" x14ac:dyDescent="0.25">
      <c r="J930" s="1" t="str">
        <f t="shared" si="49"/>
        <v/>
      </c>
      <c r="K930" s="1" t="str">
        <f t="shared" si="50"/>
        <v/>
      </c>
    </row>
    <row r="931" spans="10:11" x14ac:dyDescent="0.25">
      <c r="J931" s="1" t="str">
        <f t="shared" si="49"/>
        <v/>
      </c>
      <c r="K931" s="1" t="str">
        <f t="shared" si="50"/>
        <v/>
      </c>
    </row>
    <row r="932" spans="10:11" x14ac:dyDescent="0.25">
      <c r="J932" s="1" t="str">
        <f t="shared" si="49"/>
        <v/>
      </c>
      <c r="K932" s="1" t="str">
        <f t="shared" si="50"/>
        <v/>
      </c>
    </row>
    <row r="933" spans="10:11" x14ac:dyDescent="0.25">
      <c r="J933" s="1" t="str">
        <f t="shared" si="49"/>
        <v/>
      </c>
      <c r="K933" s="1" t="str">
        <f t="shared" si="50"/>
        <v/>
      </c>
    </row>
    <row r="934" spans="10:11" x14ac:dyDescent="0.25">
      <c r="J934" s="1" t="str">
        <f t="shared" si="49"/>
        <v/>
      </c>
      <c r="K934" s="1" t="str">
        <f t="shared" si="50"/>
        <v/>
      </c>
    </row>
    <row r="935" spans="10:11" x14ac:dyDescent="0.25">
      <c r="J935" s="1" t="str">
        <f t="shared" si="49"/>
        <v/>
      </c>
      <c r="K935" s="1" t="str">
        <f t="shared" si="50"/>
        <v/>
      </c>
    </row>
    <row r="936" spans="10:11" x14ac:dyDescent="0.25">
      <c r="J936" s="1" t="str">
        <f t="shared" si="49"/>
        <v/>
      </c>
      <c r="K936" s="1" t="str">
        <f t="shared" si="50"/>
        <v/>
      </c>
    </row>
    <row r="937" spans="10:11" x14ac:dyDescent="0.25">
      <c r="J937" s="1" t="str">
        <f t="shared" si="49"/>
        <v/>
      </c>
      <c r="K937" s="1" t="str">
        <f t="shared" si="50"/>
        <v/>
      </c>
    </row>
    <row r="938" spans="10:11" x14ac:dyDescent="0.25">
      <c r="J938" s="1" t="str">
        <f t="shared" si="49"/>
        <v/>
      </c>
      <c r="K938" s="1" t="str">
        <f t="shared" si="50"/>
        <v/>
      </c>
    </row>
    <row r="939" spans="10:11" x14ac:dyDescent="0.25">
      <c r="J939" s="1" t="str">
        <f t="shared" si="49"/>
        <v/>
      </c>
      <c r="K939" s="1" t="str">
        <f t="shared" si="50"/>
        <v/>
      </c>
    </row>
    <row r="940" spans="10:11" x14ac:dyDescent="0.25">
      <c r="J940" s="1" t="str">
        <f t="shared" si="49"/>
        <v/>
      </c>
      <c r="K940" s="1" t="str">
        <f t="shared" si="50"/>
        <v/>
      </c>
    </row>
    <row r="941" spans="10:11" x14ac:dyDescent="0.25">
      <c r="J941" s="1" t="str">
        <f t="shared" si="49"/>
        <v/>
      </c>
      <c r="K941" s="1" t="str">
        <f t="shared" si="50"/>
        <v/>
      </c>
    </row>
    <row r="942" spans="10:11" x14ac:dyDescent="0.25">
      <c r="J942" s="1" t="str">
        <f t="shared" si="49"/>
        <v/>
      </c>
      <c r="K942" s="1" t="str">
        <f t="shared" si="50"/>
        <v/>
      </c>
    </row>
    <row r="943" spans="10:11" x14ac:dyDescent="0.25">
      <c r="J943" s="1" t="str">
        <f t="shared" si="49"/>
        <v/>
      </c>
      <c r="K943" s="1" t="str">
        <f t="shared" si="50"/>
        <v/>
      </c>
    </row>
    <row r="944" spans="10:11" x14ac:dyDescent="0.25">
      <c r="J944" s="1" t="str">
        <f t="shared" si="49"/>
        <v/>
      </c>
      <c r="K944" s="1" t="str">
        <f t="shared" si="50"/>
        <v/>
      </c>
    </row>
    <row r="945" spans="10:11" x14ac:dyDescent="0.25">
      <c r="J945" s="1" t="str">
        <f t="shared" si="49"/>
        <v/>
      </c>
      <c r="K945" s="1" t="str">
        <f t="shared" si="50"/>
        <v/>
      </c>
    </row>
    <row r="946" spans="10:11" x14ac:dyDescent="0.25">
      <c r="J946" s="1" t="str">
        <f t="shared" si="49"/>
        <v/>
      </c>
      <c r="K946" s="1" t="str">
        <f t="shared" si="50"/>
        <v/>
      </c>
    </row>
    <row r="947" spans="10:11" x14ac:dyDescent="0.25">
      <c r="J947" s="1" t="str">
        <f t="shared" si="49"/>
        <v/>
      </c>
      <c r="K947" s="1" t="str">
        <f t="shared" si="50"/>
        <v/>
      </c>
    </row>
    <row r="948" spans="10:11" x14ac:dyDescent="0.25">
      <c r="J948" s="1" t="str">
        <f t="shared" si="49"/>
        <v/>
      </c>
      <c r="K948" s="1" t="str">
        <f t="shared" si="50"/>
        <v/>
      </c>
    </row>
    <row r="949" spans="10:11" x14ac:dyDescent="0.25">
      <c r="J949" s="1" t="str">
        <f t="shared" si="49"/>
        <v/>
      </c>
      <c r="K949" s="1" t="str">
        <f t="shared" si="50"/>
        <v/>
      </c>
    </row>
    <row r="950" spans="10:11" x14ac:dyDescent="0.25">
      <c r="J950" s="1" t="str">
        <f t="shared" si="49"/>
        <v/>
      </c>
      <c r="K950" s="1" t="str">
        <f t="shared" si="50"/>
        <v/>
      </c>
    </row>
    <row r="951" spans="10:11" x14ac:dyDescent="0.25">
      <c r="J951" s="1" t="str">
        <f t="shared" si="49"/>
        <v/>
      </c>
      <c r="K951" s="1" t="str">
        <f t="shared" si="50"/>
        <v/>
      </c>
    </row>
    <row r="952" spans="10:11" x14ac:dyDescent="0.25">
      <c r="J952" s="1" t="str">
        <f t="shared" si="49"/>
        <v/>
      </c>
      <c r="K952" s="1" t="str">
        <f t="shared" si="50"/>
        <v/>
      </c>
    </row>
    <row r="953" spans="10:11" x14ac:dyDescent="0.25">
      <c r="J953" s="1" t="str">
        <f t="shared" si="49"/>
        <v/>
      </c>
      <c r="K953" s="1" t="str">
        <f t="shared" si="50"/>
        <v/>
      </c>
    </row>
    <row r="954" spans="10:11" x14ac:dyDescent="0.25">
      <c r="J954" s="1" t="str">
        <f t="shared" si="49"/>
        <v/>
      </c>
      <c r="K954" s="1" t="str">
        <f t="shared" si="50"/>
        <v/>
      </c>
    </row>
    <row r="955" spans="10:11" x14ac:dyDescent="0.25">
      <c r="J955" s="1" t="str">
        <f t="shared" si="49"/>
        <v/>
      </c>
      <c r="K955" s="1" t="str">
        <f t="shared" si="50"/>
        <v/>
      </c>
    </row>
    <row r="956" spans="10:11" x14ac:dyDescent="0.25">
      <c r="J956" s="1" t="str">
        <f t="shared" si="49"/>
        <v/>
      </c>
      <c r="K956" s="1" t="str">
        <f t="shared" si="50"/>
        <v/>
      </c>
    </row>
    <row r="957" spans="10:11" x14ac:dyDescent="0.25">
      <c r="J957" s="1" t="str">
        <f t="shared" si="49"/>
        <v/>
      </c>
      <c r="K957" s="1" t="str">
        <f t="shared" si="50"/>
        <v/>
      </c>
    </row>
    <row r="958" spans="10:11" x14ac:dyDescent="0.25">
      <c r="J958" s="1" t="str">
        <f t="shared" si="49"/>
        <v/>
      </c>
      <c r="K958" s="1" t="str">
        <f t="shared" si="50"/>
        <v/>
      </c>
    </row>
    <row r="959" spans="10:11" x14ac:dyDescent="0.25">
      <c r="J959" s="1" t="str">
        <f t="shared" si="49"/>
        <v/>
      </c>
      <c r="K959" s="1" t="str">
        <f t="shared" si="50"/>
        <v/>
      </c>
    </row>
    <row r="960" spans="10:11" x14ac:dyDescent="0.25">
      <c r="J960" s="1" t="str">
        <f t="shared" si="49"/>
        <v/>
      </c>
      <c r="K960" s="1" t="str">
        <f t="shared" si="50"/>
        <v/>
      </c>
    </row>
    <row r="961" spans="10:11" x14ac:dyDescent="0.25">
      <c r="J961" s="1" t="str">
        <f t="shared" si="49"/>
        <v/>
      </c>
      <c r="K961" s="1" t="str">
        <f t="shared" si="50"/>
        <v/>
      </c>
    </row>
    <row r="962" spans="10:11" x14ac:dyDescent="0.25">
      <c r="J962" s="1" t="str">
        <f t="shared" si="49"/>
        <v/>
      </c>
      <c r="K962" s="1" t="str">
        <f t="shared" si="50"/>
        <v/>
      </c>
    </row>
    <row r="963" spans="10:11" x14ac:dyDescent="0.25">
      <c r="J963" s="1" t="str">
        <f t="shared" si="49"/>
        <v/>
      </c>
      <c r="K963" s="1" t="str">
        <f t="shared" si="50"/>
        <v/>
      </c>
    </row>
    <row r="964" spans="10:11" x14ac:dyDescent="0.25">
      <c r="J964" s="1" t="str">
        <f t="shared" si="49"/>
        <v/>
      </c>
      <c r="K964" s="1" t="str">
        <f t="shared" si="50"/>
        <v/>
      </c>
    </row>
    <row r="965" spans="10:11" x14ac:dyDescent="0.25">
      <c r="J965" s="1" t="str">
        <f t="shared" si="49"/>
        <v/>
      </c>
      <c r="K965" s="1" t="str">
        <f t="shared" si="50"/>
        <v/>
      </c>
    </row>
    <row r="966" spans="10:11" x14ac:dyDescent="0.25">
      <c r="J966" s="1" t="str">
        <f t="shared" si="49"/>
        <v/>
      </c>
      <c r="K966" s="1" t="str">
        <f t="shared" si="50"/>
        <v/>
      </c>
    </row>
    <row r="967" spans="10:11" x14ac:dyDescent="0.25">
      <c r="J967" s="1" t="str">
        <f t="shared" si="49"/>
        <v/>
      </c>
      <c r="K967" s="1" t="str">
        <f t="shared" si="50"/>
        <v/>
      </c>
    </row>
    <row r="968" spans="10:11" x14ac:dyDescent="0.25">
      <c r="J968" s="1" t="str">
        <f t="shared" si="49"/>
        <v/>
      </c>
      <c r="K968" s="1" t="str">
        <f t="shared" si="50"/>
        <v/>
      </c>
    </row>
    <row r="969" spans="10:11" x14ac:dyDescent="0.25">
      <c r="J969" s="1" t="str">
        <f t="shared" ref="J969:J1032" si="51">IF(B969="","",B969)</f>
        <v/>
      </c>
      <c r="K969" s="1" t="str">
        <f t="shared" ref="K969:K1032" si="52">IF(A969="","",A969)</f>
        <v/>
      </c>
    </row>
    <row r="970" spans="10:11" x14ac:dyDescent="0.25">
      <c r="J970" s="1" t="str">
        <f t="shared" si="51"/>
        <v/>
      </c>
      <c r="K970" s="1" t="str">
        <f t="shared" si="52"/>
        <v/>
      </c>
    </row>
    <row r="971" spans="10:11" x14ac:dyDescent="0.25">
      <c r="J971" s="1" t="str">
        <f t="shared" si="51"/>
        <v/>
      </c>
      <c r="K971" s="1" t="str">
        <f t="shared" si="52"/>
        <v/>
      </c>
    </row>
    <row r="972" spans="10:11" x14ac:dyDescent="0.25">
      <c r="J972" s="1" t="str">
        <f t="shared" si="51"/>
        <v/>
      </c>
      <c r="K972" s="1" t="str">
        <f t="shared" si="52"/>
        <v/>
      </c>
    </row>
    <row r="973" spans="10:11" x14ac:dyDescent="0.25">
      <c r="J973" s="1" t="str">
        <f t="shared" si="51"/>
        <v/>
      </c>
      <c r="K973" s="1" t="str">
        <f t="shared" si="52"/>
        <v/>
      </c>
    </row>
    <row r="974" spans="10:11" x14ac:dyDescent="0.25">
      <c r="J974" s="1" t="str">
        <f t="shared" si="51"/>
        <v/>
      </c>
      <c r="K974" s="1" t="str">
        <f t="shared" si="52"/>
        <v/>
      </c>
    </row>
    <row r="975" spans="10:11" x14ac:dyDescent="0.25">
      <c r="J975" s="1" t="str">
        <f t="shared" si="51"/>
        <v/>
      </c>
      <c r="K975" s="1" t="str">
        <f t="shared" si="52"/>
        <v/>
      </c>
    </row>
    <row r="976" spans="10:11" x14ac:dyDescent="0.25">
      <c r="J976" s="1" t="str">
        <f t="shared" si="51"/>
        <v/>
      </c>
      <c r="K976" s="1" t="str">
        <f t="shared" si="52"/>
        <v/>
      </c>
    </row>
    <row r="977" spans="10:11" x14ac:dyDescent="0.25">
      <c r="J977" s="1" t="str">
        <f t="shared" si="51"/>
        <v/>
      </c>
      <c r="K977" s="1" t="str">
        <f t="shared" si="52"/>
        <v/>
      </c>
    </row>
    <row r="978" spans="10:11" x14ac:dyDescent="0.25">
      <c r="J978" s="1" t="str">
        <f t="shared" si="51"/>
        <v/>
      </c>
      <c r="K978" s="1" t="str">
        <f t="shared" si="52"/>
        <v/>
      </c>
    </row>
    <row r="979" spans="10:11" x14ac:dyDescent="0.25">
      <c r="J979" s="1" t="str">
        <f t="shared" si="51"/>
        <v/>
      </c>
      <c r="K979" s="1" t="str">
        <f t="shared" si="52"/>
        <v/>
      </c>
    </row>
    <row r="980" spans="10:11" x14ac:dyDescent="0.25">
      <c r="J980" s="1" t="str">
        <f t="shared" si="51"/>
        <v/>
      </c>
      <c r="K980" s="1" t="str">
        <f t="shared" si="52"/>
        <v/>
      </c>
    </row>
    <row r="981" spans="10:11" x14ac:dyDescent="0.25">
      <c r="J981" s="1" t="str">
        <f t="shared" si="51"/>
        <v/>
      </c>
      <c r="K981" s="1" t="str">
        <f t="shared" si="52"/>
        <v/>
      </c>
    </row>
    <row r="982" spans="10:11" x14ac:dyDescent="0.25">
      <c r="J982" s="1" t="str">
        <f t="shared" si="51"/>
        <v/>
      </c>
      <c r="K982" s="1" t="str">
        <f t="shared" si="52"/>
        <v/>
      </c>
    </row>
    <row r="983" spans="10:11" x14ac:dyDescent="0.25">
      <c r="J983" s="1" t="str">
        <f t="shared" si="51"/>
        <v/>
      </c>
      <c r="K983" s="1" t="str">
        <f t="shared" si="52"/>
        <v/>
      </c>
    </row>
    <row r="984" spans="10:11" x14ac:dyDescent="0.25">
      <c r="J984" s="1" t="str">
        <f t="shared" si="51"/>
        <v/>
      </c>
      <c r="K984" s="1" t="str">
        <f t="shared" si="52"/>
        <v/>
      </c>
    </row>
    <row r="985" spans="10:11" x14ac:dyDescent="0.25">
      <c r="J985" s="1" t="str">
        <f t="shared" si="51"/>
        <v/>
      </c>
      <c r="K985" s="1" t="str">
        <f t="shared" si="52"/>
        <v/>
      </c>
    </row>
    <row r="986" spans="10:11" x14ac:dyDescent="0.25">
      <c r="J986" s="1" t="str">
        <f t="shared" si="51"/>
        <v/>
      </c>
      <c r="K986" s="1" t="str">
        <f t="shared" si="52"/>
        <v/>
      </c>
    </row>
    <row r="987" spans="10:11" x14ac:dyDescent="0.25">
      <c r="J987" s="1" t="str">
        <f t="shared" si="51"/>
        <v/>
      </c>
      <c r="K987" s="1" t="str">
        <f t="shared" si="52"/>
        <v/>
      </c>
    </row>
    <row r="988" spans="10:11" x14ac:dyDescent="0.25">
      <c r="J988" s="1" t="str">
        <f t="shared" si="51"/>
        <v/>
      </c>
      <c r="K988" s="1" t="str">
        <f t="shared" si="52"/>
        <v/>
      </c>
    </row>
    <row r="989" spans="10:11" x14ac:dyDescent="0.25">
      <c r="J989" s="1" t="str">
        <f t="shared" si="51"/>
        <v/>
      </c>
      <c r="K989" s="1" t="str">
        <f t="shared" si="52"/>
        <v/>
      </c>
    </row>
    <row r="990" spans="10:11" x14ac:dyDescent="0.25">
      <c r="J990" s="1" t="str">
        <f t="shared" si="51"/>
        <v/>
      </c>
      <c r="K990" s="1" t="str">
        <f t="shared" si="52"/>
        <v/>
      </c>
    </row>
    <row r="991" spans="10:11" x14ac:dyDescent="0.25">
      <c r="J991" s="1" t="str">
        <f t="shared" si="51"/>
        <v/>
      </c>
      <c r="K991" s="1" t="str">
        <f t="shared" si="52"/>
        <v/>
      </c>
    </row>
    <row r="992" spans="10:11" x14ac:dyDescent="0.25">
      <c r="J992" s="1" t="str">
        <f t="shared" si="51"/>
        <v/>
      </c>
      <c r="K992" s="1" t="str">
        <f t="shared" si="52"/>
        <v/>
      </c>
    </row>
    <row r="993" spans="10:11" x14ac:dyDescent="0.25">
      <c r="J993" s="1" t="str">
        <f t="shared" si="51"/>
        <v/>
      </c>
      <c r="K993" s="1" t="str">
        <f t="shared" si="52"/>
        <v/>
      </c>
    </row>
    <row r="994" spans="10:11" x14ac:dyDescent="0.25">
      <c r="J994" s="1" t="str">
        <f t="shared" si="51"/>
        <v/>
      </c>
      <c r="K994" s="1" t="str">
        <f t="shared" si="52"/>
        <v/>
      </c>
    </row>
    <row r="995" spans="10:11" x14ac:dyDescent="0.25">
      <c r="J995" s="1" t="str">
        <f t="shared" si="51"/>
        <v/>
      </c>
      <c r="K995" s="1" t="str">
        <f t="shared" si="52"/>
        <v/>
      </c>
    </row>
    <row r="996" spans="10:11" x14ac:dyDescent="0.25">
      <c r="J996" s="1" t="str">
        <f t="shared" si="51"/>
        <v/>
      </c>
      <c r="K996" s="1" t="str">
        <f t="shared" si="52"/>
        <v/>
      </c>
    </row>
    <row r="997" spans="10:11" x14ac:dyDescent="0.25">
      <c r="J997" s="1" t="str">
        <f t="shared" si="51"/>
        <v/>
      </c>
      <c r="K997" s="1" t="str">
        <f t="shared" si="52"/>
        <v/>
      </c>
    </row>
    <row r="998" spans="10:11" x14ac:dyDescent="0.25">
      <c r="J998" s="1" t="str">
        <f t="shared" si="51"/>
        <v/>
      </c>
      <c r="K998" s="1" t="str">
        <f t="shared" si="52"/>
        <v/>
      </c>
    </row>
    <row r="999" spans="10:11" x14ac:dyDescent="0.25">
      <c r="J999" s="1" t="str">
        <f t="shared" si="51"/>
        <v/>
      </c>
      <c r="K999" s="1" t="str">
        <f t="shared" si="52"/>
        <v/>
      </c>
    </row>
    <row r="1000" spans="10:11" x14ac:dyDescent="0.25">
      <c r="J1000" s="1" t="str">
        <f t="shared" si="51"/>
        <v/>
      </c>
      <c r="K1000" s="1" t="str">
        <f t="shared" si="52"/>
        <v/>
      </c>
    </row>
    <row r="1001" spans="10:11" x14ac:dyDescent="0.25">
      <c r="J1001" s="1" t="str">
        <f t="shared" si="51"/>
        <v/>
      </c>
      <c r="K1001" s="1" t="str">
        <f t="shared" si="52"/>
        <v/>
      </c>
    </row>
    <row r="1002" spans="10:11" x14ac:dyDescent="0.25">
      <c r="J1002" s="1" t="str">
        <f t="shared" si="51"/>
        <v/>
      </c>
      <c r="K1002" s="1" t="str">
        <f t="shared" si="52"/>
        <v/>
      </c>
    </row>
    <row r="1003" spans="10:11" x14ac:dyDescent="0.25">
      <c r="J1003" s="1" t="str">
        <f t="shared" si="51"/>
        <v/>
      </c>
      <c r="K1003" s="1" t="str">
        <f t="shared" si="52"/>
        <v/>
      </c>
    </row>
    <row r="1004" spans="10:11" x14ac:dyDescent="0.25">
      <c r="J1004" s="1" t="str">
        <f t="shared" si="51"/>
        <v/>
      </c>
      <c r="K1004" s="1" t="str">
        <f t="shared" si="52"/>
        <v/>
      </c>
    </row>
    <row r="1005" spans="10:11" x14ac:dyDescent="0.25">
      <c r="J1005" s="1" t="str">
        <f t="shared" si="51"/>
        <v/>
      </c>
      <c r="K1005" s="1" t="str">
        <f t="shared" si="52"/>
        <v/>
      </c>
    </row>
    <row r="1006" spans="10:11" x14ac:dyDescent="0.25">
      <c r="J1006" s="1" t="str">
        <f t="shared" si="51"/>
        <v/>
      </c>
      <c r="K1006" s="1" t="str">
        <f t="shared" si="52"/>
        <v/>
      </c>
    </row>
    <row r="1007" spans="10:11" x14ac:dyDescent="0.25">
      <c r="J1007" s="1" t="str">
        <f t="shared" si="51"/>
        <v/>
      </c>
      <c r="K1007" s="1" t="str">
        <f t="shared" si="52"/>
        <v/>
      </c>
    </row>
    <row r="1008" spans="10:11" x14ac:dyDescent="0.25">
      <c r="J1008" s="1" t="str">
        <f t="shared" si="51"/>
        <v/>
      </c>
      <c r="K1008" s="1" t="str">
        <f t="shared" si="52"/>
        <v/>
      </c>
    </row>
    <row r="1009" spans="10:11" x14ac:dyDescent="0.25">
      <c r="J1009" s="1" t="str">
        <f t="shared" si="51"/>
        <v/>
      </c>
      <c r="K1009" s="1" t="str">
        <f t="shared" si="52"/>
        <v/>
      </c>
    </row>
    <row r="1010" spans="10:11" x14ac:dyDescent="0.25">
      <c r="J1010" s="1" t="str">
        <f t="shared" si="51"/>
        <v/>
      </c>
      <c r="K1010" s="1" t="str">
        <f t="shared" si="52"/>
        <v/>
      </c>
    </row>
    <row r="1011" spans="10:11" x14ac:dyDescent="0.25">
      <c r="J1011" s="1" t="str">
        <f t="shared" si="51"/>
        <v/>
      </c>
      <c r="K1011" s="1" t="str">
        <f t="shared" si="52"/>
        <v/>
      </c>
    </row>
    <row r="1012" spans="10:11" x14ac:dyDescent="0.25">
      <c r="J1012" s="1" t="str">
        <f t="shared" si="51"/>
        <v/>
      </c>
      <c r="K1012" s="1" t="str">
        <f t="shared" si="52"/>
        <v/>
      </c>
    </row>
    <row r="1013" spans="10:11" x14ac:dyDescent="0.25">
      <c r="J1013" s="1" t="str">
        <f t="shared" si="51"/>
        <v/>
      </c>
      <c r="K1013" s="1" t="str">
        <f t="shared" si="52"/>
        <v/>
      </c>
    </row>
    <row r="1014" spans="10:11" x14ac:dyDescent="0.25">
      <c r="J1014" s="1" t="str">
        <f t="shared" si="51"/>
        <v/>
      </c>
      <c r="K1014" s="1" t="str">
        <f t="shared" si="52"/>
        <v/>
      </c>
    </row>
    <row r="1015" spans="10:11" x14ac:dyDescent="0.25">
      <c r="J1015" s="1" t="str">
        <f t="shared" si="51"/>
        <v/>
      </c>
      <c r="K1015" s="1" t="str">
        <f t="shared" si="52"/>
        <v/>
      </c>
    </row>
    <row r="1016" spans="10:11" x14ac:dyDescent="0.25">
      <c r="J1016" s="1" t="str">
        <f t="shared" si="51"/>
        <v/>
      </c>
      <c r="K1016" s="1" t="str">
        <f t="shared" si="52"/>
        <v/>
      </c>
    </row>
    <row r="1017" spans="10:11" x14ac:dyDescent="0.25">
      <c r="J1017" s="1" t="str">
        <f t="shared" si="51"/>
        <v/>
      </c>
      <c r="K1017" s="1" t="str">
        <f t="shared" si="52"/>
        <v/>
      </c>
    </row>
    <row r="1018" spans="10:11" x14ac:dyDescent="0.25">
      <c r="J1018" s="1" t="str">
        <f t="shared" si="51"/>
        <v/>
      </c>
      <c r="K1018" s="1" t="str">
        <f t="shared" si="52"/>
        <v/>
      </c>
    </row>
    <row r="1019" spans="10:11" x14ac:dyDescent="0.25">
      <c r="J1019" s="1" t="str">
        <f t="shared" si="51"/>
        <v/>
      </c>
      <c r="K1019" s="1" t="str">
        <f t="shared" si="52"/>
        <v/>
      </c>
    </row>
    <row r="1020" spans="10:11" x14ac:dyDescent="0.25">
      <c r="J1020" s="1" t="str">
        <f t="shared" si="51"/>
        <v/>
      </c>
      <c r="K1020" s="1" t="str">
        <f t="shared" si="52"/>
        <v/>
      </c>
    </row>
    <row r="1021" spans="10:11" x14ac:dyDescent="0.25">
      <c r="J1021" s="1" t="str">
        <f t="shared" si="51"/>
        <v/>
      </c>
      <c r="K1021" s="1" t="str">
        <f t="shared" si="52"/>
        <v/>
      </c>
    </row>
    <row r="1022" spans="10:11" x14ac:dyDescent="0.25">
      <c r="J1022" s="1" t="str">
        <f t="shared" si="51"/>
        <v/>
      </c>
      <c r="K1022" s="1" t="str">
        <f t="shared" si="52"/>
        <v/>
      </c>
    </row>
    <row r="1023" spans="10:11" x14ac:dyDescent="0.25">
      <c r="J1023" s="1" t="str">
        <f t="shared" si="51"/>
        <v/>
      </c>
      <c r="K1023" s="1" t="str">
        <f t="shared" si="52"/>
        <v/>
      </c>
    </row>
    <row r="1024" spans="10:11" x14ac:dyDescent="0.25">
      <c r="J1024" s="1" t="str">
        <f t="shared" si="51"/>
        <v/>
      </c>
      <c r="K1024" s="1" t="str">
        <f t="shared" si="52"/>
        <v/>
      </c>
    </row>
    <row r="1025" spans="10:11" x14ac:dyDescent="0.25">
      <c r="J1025" s="1" t="str">
        <f t="shared" si="51"/>
        <v/>
      </c>
      <c r="K1025" s="1" t="str">
        <f t="shared" si="52"/>
        <v/>
      </c>
    </row>
    <row r="1026" spans="10:11" x14ac:dyDescent="0.25">
      <c r="J1026" s="1" t="str">
        <f t="shared" si="51"/>
        <v/>
      </c>
      <c r="K1026" s="1" t="str">
        <f t="shared" si="52"/>
        <v/>
      </c>
    </row>
    <row r="1027" spans="10:11" x14ac:dyDescent="0.25">
      <c r="J1027" s="1" t="str">
        <f t="shared" si="51"/>
        <v/>
      </c>
      <c r="K1027" s="1" t="str">
        <f t="shared" si="52"/>
        <v/>
      </c>
    </row>
    <row r="1028" spans="10:11" x14ac:dyDescent="0.25">
      <c r="J1028" s="1" t="str">
        <f t="shared" si="51"/>
        <v/>
      </c>
      <c r="K1028" s="1" t="str">
        <f t="shared" si="52"/>
        <v/>
      </c>
    </row>
    <row r="1029" spans="10:11" x14ac:dyDescent="0.25">
      <c r="J1029" s="1" t="str">
        <f t="shared" si="51"/>
        <v/>
      </c>
      <c r="K1029" s="1" t="str">
        <f t="shared" si="52"/>
        <v/>
      </c>
    </row>
    <row r="1030" spans="10:11" x14ac:dyDescent="0.25">
      <c r="J1030" s="1" t="str">
        <f t="shared" si="51"/>
        <v/>
      </c>
      <c r="K1030" s="1" t="str">
        <f t="shared" si="52"/>
        <v/>
      </c>
    </row>
    <row r="1031" spans="10:11" x14ac:dyDescent="0.25">
      <c r="J1031" s="1" t="str">
        <f t="shared" si="51"/>
        <v/>
      </c>
      <c r="K1031" s="1" t="str">
        <f t="shared" si="52"/>
        <v/>
      </c>
    </row>
    <row r="1032" spans="10:11" x14ac:dyDescent="0.25">
      <c r="J1032" s="1" t="str">
        <f t="shared" si="51"/>
        <v/>
      </c>
      <c r="K1032" s="1" t="str">
        <f t="shared" si="52"/>
        <v/>
      </c>
    </row>
    <row r="1033" spans="10:11" x14ac:dyDescent="0.25">
      <c r="J1033" s="1" t="str">
        <f t="shared" ref="J1033:J1096" si="53">IF(B1033="","",B1033)</f>
        <v/>
      </c>
      <c r="K1033" s="1" t="str">
        <f t="shared" ref="K1033:K1096" si="54">IF(A1033="","",A1033)</f>
        <v/>
      </c>
    </row>
    <row r="1034" spans="10:11" x14ac:dyDescent="0.25">
      <c r="J1034" s="1" t="str">
        <f t="shared" si="53"/>
        <v/>
      </c>
      <c r="K1034" s="1" t="str">
        <f t="shared" si="54"/>
        <v/>
      </c>
    </row>
    <row r="1035" spans="10:11" x14ac:dyDescent="0.25">
      <c r="J1035" s="1" t="str">
        <f t="shared" si="53"/>
        <v/>
      </c>
      <c r="K1035" s="1" t="str">
        <f t="shared" si="54"/>
        <v/>
      </c>
    </row>
    <row r="1036" spans="10:11" x14ac:dyDescent="0.25">
      <c r="J1036" s="1" t="str">
        <f t="shared" si="53"/>
        <v/>
      </c>
      <c r="K1036" s="1" t="str">
        <f t="shared" si="54"/>
        <v/>
      </c>
    </row>
    <row r="1037" spans="10:11" x14ac:dyDescent="0.25">
      <c r="J1037" s="1" t="str">
        <f t="shared" si="53"/>
        <v/>
      </c>
      <c r="K1037" s="1" t="str">
        <f t="shared" si="54"/>
        <v/>
      </c>
    </row>
    <row r="1038" spans="10:11" x14ac:dyDescent="0.25">
      <c r="J1038" s="1" t="str">
        <f t="shared" si="53"/>
        <v/>
      </c>
      <c r="K1038" s="1" t="str">
        <f t="shared" si="54"/>
        <v/>
      </c>
    </row>
    <row r="1039" spans="10:11" x14ac:dyDescent="0.25">
      <c r="J1039" s="1" t="str">
        <f t="shared" si="53"/>
        <v/>
      </c>
      <c r="K1039" s="1" t="str">
        <f t="shared" si="54"/>
        <v/>
      </c>
    </row>
    <row r="1040" spans="10:11" x14ac:dyDescent="0.25">
      <c r="J1040" s="1" t="str">
        <f t="shared" si="53"/>
        <v/>
      </c>
      <c r="K1040" s="1" t="str">
        <f t="shared" si="54"/>
        <v/>
      </c>
    </row>
    <row r="1041" spans="10:11" x14ac:dyDescent="0.25">
      <c r="J1041" s="1" t="str">
        <f t="shared" si="53"/>
        <v/>
      </c>
      <c r="K1041" s="1" t="str">
        <f t="shared" si="54"/>
        <v/>
      </c>
    </row>
    <row r="1042" spans="10:11" x14ac:dyDescent="0.25">
      <c r="J1042" s="1" t="str">
        <f t="shared" si="53"/>
        <v/>
      </c>
      <c r="K1042" s="1" t="str">
        <f t="shared" si="54"/>
        <v/>
      </c>
    </row>
    <row r="1043" spans="10:11" x14ac:dyDescent="0.25">
      <c r="J1043" s="1" t="str">
        <f t="shared" si="53"/>
        <v/>
      </c>
      <c r="K1043" s="1" t="str">
        <f t="shared" si="54"/>
        <v/>
      </c>
    </row>
    <row r="1044" spans="10:11" x14ac:dyDescent="0.25">
      <c r="J1044" s="1" t="str">
        <f t="shared" si="53"/>
        <v/>
      </c>
      <c r="K1044" s="1" t="str">
        <f t="shared" si="54"/>
        <v/>
      </c>
    </row>
    <row r="1045" spans="10:11" x14ac:dyDescent="0.25">
      <c r="J1045" s="1" t="str">
        <f t="shared" si="53"/>
        <v/>
      </c>
      <c r="K1045" s="1" t="str">
        <f t="shared" si="54"/>
        <v/>
      </c>
    </row>
    <row r="1046" spans="10:11" x14ac:dyDescent="0.25">
      <c r="J1046" s="1" t="str">
        <f t="shared" si="53"/>
        <v/>
      </c>
      <c r="K1046" s="1" t="str">
        <f t="shared" si="54"/>
        <v/>
      </c>
    </row>
    <row r="1047" spans="10:11" x14ac:dyDescent="0.25">
      <c r="J1047" s="1" t="str">
        <f t="shared" si="53"/>
        <v/>
      </c>
      <c r="K1047" s="1" t="str">
        <f t="shared" si="54"/>
        <v/>
      </c>
    </row>
    <row r="1048" spans="10:11" x14ac:dyDescent="0.25">
      <c r="J1048" s="1" t="str">
        <f t="shared" si="53"/>
        <v/>
      </c>
      <c r="K1048" s="1" t="str">
        <f t="shared" si="54"/>
        <v/>
      </c>
    </row>
    <row r="1049" spans="10:11" x14ac:dyDescent="0.25">
      <c r="J1049" s="1" t="str">
        <f t="shared" si="53"/>
        <v/>
      </c>
      <c r="K1049" s="1" t="str">
        <f t="shared" si="54"/>
        <v/>
      </c>
    </row>
    <row r="1050" spans="10:11" x14ac:dyDescent="0.25">
      <c r="J1050" s="1" t="str">
        <f t="shared" si="53"/>
        <v/>
      </c>
      <c r="K1050" s="1" t="str">
        <f t="shared" si="54"/>
        <v/>
      </c>
    </row>
    <row r="1051" spans="10:11" x14ac:dyDescent="0.25">
      <c r="J1051" s="1" t="str">
        <f t="shared" si="53"/>
        <v/>
      </c>
      <c r="K1051" s="1" t="str">
        <f t="shared" si="54"/>
        <v/>
      </c>
    </row>
    <row r="1052" spans="10:11" x14ac:dyDescent="0.25">
      <c r="J1052" s="1" t="str">
        <f t="shared" si="53"/>
        <v/>
      </c>
      <c r="K1052" s="1" t="str">
        <f t="shared" si="54"/>
        <v/>
      </c>
    </row>
    <row r="1053" spans="10:11" x14ac:dyDescent="0.25">
      <c r="J1053" s="1" t="str">
        <f t="shared" si="53"/>
        <v/>
      </c>
      <c r="K1053" s="1" t="str">
        <f t="shared" si="54"/>
        <v/>
      </c>
    </row>
    <row r="1054" spans="10:11" x14ac:dyDescent="0.25">
      <c r="J1054" s="1" t="str">
        <f t="shared" si="53"/>
        <v/>
      </c>
      <c r="K1054" s="1" t="str">
        <f t="shared" si="54"/>
        <v/>
      </c>
    </row>
    <row r="1055" spans="10:11" x14ac:dyDescent="0.25">
      <c r="J1055" s="1" t="str">
        <f t="shared" si="53"/>
        <v/>
      </c>
      <c r="K1055" s="1" t="str">
        <f t="shared" si="54"/>
        <v/>
      </c>
    </row>
    <row r="1056" spans="10:11" x14ac:dyDescent="0.25">
      <c r="J1056" s="1" t="str">
        <f t="shared" si="53"/>
        <v/>
      </c>
      <c r="K1056" s="1" t="str">
        <f t="shared" si="54"/>
        <v/>
      </c>
    </row>
    <row r="1057" spans="10:11" x14ac:dyDescent="0.25">
      <c r="J1057" s="1" t="str">
        <f t="shared" si="53"/>
        <v/>
      </c>
      <c r="K1057" s="1" t="str">
        <f t="shared" si="54"/>
        <v/>
      </c>
    </row>
    <row r="1058" spans="10:11" x14ac:dyDescent="0.25">
      <c r="J1058" s="1" t="str">
        <f t="shared" si="53"/>
        <v/>
      </c>
      <c r="K1058" s="1" t="str">
        <f t="shared" si="54"/>
        <v/>
      </c>
    </row>
    <row r="1059" spans="10:11" x14ac:dyDescent="0.25">
      <c r="J1059" s="1" t="str">
        <f t="shared" si="53"/>
        <v/>
      </c>
      <c r="K1059" s="1" t="str">
        <f t="shared" si="54"/>
        <v/>
      </c>
    </row>
    <row r="1060" spans="10:11" x14ac:dyDescent="0.25">
      <c r="J1060" s="1" t="str">
        <f t="shared" si="53"/>
        <v/>
      </c>
      <c r="K1060" s="1" t="str">
        <f t="shared" si="54"/>
        <v/>
      </c>
    </row>
    <row r="1061" spans="10:11" x14ac:dyDescent="0.25">
      <c r="J1061" s="1" t="str">
        <f t="shared" si="53"/>
        <v/>
      </c>
      <c r="K1061" s="1" t="str">
        <f t="shared" si="54"/>
        <v/>
      </c>
    </row>
    <row r="1062" spans="10:11" x14ac:dyDescent="0.25">
      <c r="J1062" s="1" t="str">
        <f t="shared" si="53"/>
        <v/>
      </c>
      <c r="K1062" s="1" t="str">
        <f t="shared" si="54"/>
        <v/>
      </c>
    </row>
    <row r="1063" spans="10:11" x14ac:dyDescent="0.25">
      <c r="J1063" s="1" t="str">
        <f t="shared" si="53"/>
        <v/>
      </c>
      <c r="K1063" s="1" t="str">
        <f t="shared" si="54"/>
        <v/>
      </c>
    </row>
    <row r="1064" spans="10:11" x14ac:dyDescent="0.25">
      <c r="J1064" s="1" t="str">
        <f t="shared" si="53"/>
        <v/>
      </c>
      <c r="K1064" s="1" t="str">
        <f t="shared" si="54"/>
        <v/>
      </c>
    </row>
    <row r="1065" spans="10:11" x14ac:dyDescent="0.25">
      <c r="J1065" s="1" t="str">
        <f t="shared" si="53"/>
        <v/>
      </c>
      <c r="K1065" s="1" t="str">
        <f t="shared" si="54"/>
        <v/>
      </c>
    </row>
    <row r="1066" spans="10:11" x14ac:dyDescent="0.25">
      <c r="J1066" s="1" t="str">
        <f t="shared" si="53"/>
        <v/>
      </c>
      <c r="K1066" s="1" t="str">
        <f t="shared" si="54"/>
        <v/>
      </c>
    </row>
    <row r="1067" spans="10:11" x14ac:dyDescent="0.25">
      <c r="J1067" s="1" t="str">
        <f t="shared" si="53"/>
        <v/>
      </c>
      <c r="K1067" s="1" t="str">
        <f t="shared" si="54"/>
        <v/>
      </c>
    </row>
    <row r="1068" spans="10:11" x14ac:dyDescent="0.25">
      <c r="J1068" s="1" t="str">
        <f t="shared" si="53"/>
        <v/>
      </c>
      <c r="K1068" s="1" t="str">
        <f t="shared" si="54"/>
        <v/>
      </c>
    </row>
    <row r="1069" spans="10:11" x14ac:dyDescent="0.25">
      <c r="J1069" s="1" t="str">
        <f t="shared" si="53"/>
        <v/>
      </c>
      <c r="K1069" s="1" t="str">
        <f t="shared" si="54"/>
        <v/>
      </c>
    </row>
    <row r="1070" spans="10:11" x14ac:dyDescent="0.25">
      <c r="J1070" s="1" t="str">
        <f t="shared" si="53"/>
        <v/>
      </c>
      <c r="K1070" s="1" t="str">
        <f t="shared" si="54"/>
        <v/>
      </c>
    </row>
    <row r="1071" spans="10:11" x14ac:dyDescent="0.25">
      <c r="J1071" s="1" t="str">
        <f t="shared" si="53"/>
        <v/>
      </c>
      <c r="K1071" s="1" t="str">
        <f t="shared" si="54"/>
        <v/>
      </c>
    </row>
    <row r="1072" spans="10:11" x14ac:dyDescent="0.25">
      <c r="J1072" s="1" t="str">
        <f t="shared" si="53"/>
        <v/>
      </c>
      <c r="K1072" s="1" t="str">
        <f t="shared" si="54"/>
        <v/>
      </c>
    </row>
    <row r="1073" spans="10:11" x14ac:dyDescent="0.25">
      <c r="J1073" s="1" t="str">
        <f t="shared" si="53"/>
        <v/>
      </c>
      <c r="K1073" s="1" t="str">
        <f t="shared" si="54"/>
        <v/>
      </c>
    </row>
    <row r="1074" spans="10:11" x14ac:dyDescent="0.25">
      <c r="J1074" s="1" t="str">
        <f t="shared" si="53"/>
        <v/>
      </c>
      <c r="K1074" s="1" t="str">
        <f t="shared" si="54"/>
        <v/>
      </c>
    </row>
    <row r="1075" spans="10:11" x14ac:dyDescent="0.25">
      <c r="J1075" s="1" t="str">
        <f t="shared" si="53"/>
        <v/>
      </c>
      <c r="K1075" s="1" t="str">
        <f t="shared" si="54"/>
        <v/>
      </c>
    </row>
    <row r="1076" spans="10:11" x14ac:dyDescent="0.25">
      <c r="J1076" s="1" t="str">
        <f t="shared" si="53"/>
        <v/>
      </c>
      <c r="K1076" s="1" t="str">
        <f t="shared" si="54"/>
        <v/>
      </c>
    </row>
    <row r="1077" spans="10:11" x14ac:dyDescent="0.25">
      <c r="J1077" s="1" t="str">
        <f t="shared" si="53"/>
        <v/>
      </c>
      <c r="K1077" s="1" t="str">
        <f t="shared" si="54"/>
        <v/>
      </c>
    </row>
    <row r="1078" spans="10:11" x14ac:dyDescent="0.25">
      <c r="J1078" s="1" t="str">
        <f t="shared" si="53"/>
        <v/>
      </c>
      <c r="K1078" s="1" t="str">
        <f t="shared" si="54"/>
        <v/>
      </c>
    </row>
    <row r="1079" spans="10:11" x14ac:dyDescent="0.25">
      <c r="J1079" s="1" t="str">
        <f t="shared" si="53"/>
        <v/>
      </c>
      <c r="K1079" s="1" t="str">
        <f t="shared" si="54"/>
        <v/>
      </c>
    </row>
    <row r="1080" spans="10:11" x14ac:dyDescent="0.25">
      <c r="J1080" s="1" t="str">
        <f t="shared" si="53"/>
        <v/>
      </c>
      <c r="K1080" s="1" t="str">
        <f t="shared" si="54"/>
        <v/>
      </c>
    </row>
    <row r="1081" spans="10:11" x14ac:dyDescent="0.25">
      <c r="J1081" s="1" t="str">
        <f t="shared" si="53"/>
        <v/>
      </c>
      <c r="K1081" s="1" t="str">
        <f t="shared" si="54"/>
        <v/>
      </c>
    </row>
    <row r="1082" spans="10:11" x14ac:dyDescent="0.25">
      <c r="J1082" s="1" t="str">
        <f t="shared" si="53"/>
        <v/>
      </c>
      <c r="K1082" s="1" t="str">
        <f t="shared" si="54"/>
        <v/>
      </c>
    </row>
    <row r="1083" spans="10:11" x14ac:dyDescent="0.25">
      <c r="J1083" s="1" t="str">
        <f t="shared" si="53"/>
        <v/>
      </c>
      <c r="K1083" s="1" t="str">
        <f t="shared" si="54"/>
        <v/>
      </c>
    </row>
    <row r="1084" spans="10:11" x14ac:dyDescent="0.25">
      <c r="J1084" s="1" t="str">
        <f t="shared" si="53"/>
        <v/>
      </c>
      <c r="K1084" s="1" t="str">
        <f t="shared" si="54"/>
        <v/>
      </c>
    </row>
    <row r="1085" spans="10:11" x14ac:dyDescent="0.25">
      <c r="J1085" s="1" t="str">
        <f t="shared" si="53"/>
        <v/>
      </c>
      <c r="K1085" s="1" t="str">
        <f t="shared" si="54"/>
        <v/>
      </c>
    </row>
    <row r="1086" spans="10:11" x14ac:dyDescent="0.25">
      <c r="J1086" s="1" t="str">
        <f t="shared" si="53"/>
        <v/>
      </c>
      <c r="K1086" s="1" t="str">
        <f t="shared" si="54"/>
        <v/>
      </c>
    </row>
    <row r="1087" spans="10:11" x14ac:dyDescent="0.25">
      <c r="J1087" s="1" t="str">
        <f t="shared" si="53"/>
        <v/>
      </c>
      <c r="K1087" s="1" t="str">
        <f t="shared" si="54"/>
        <v/>
      </c>
    </row>
    <row r="1088" spans="10:11" x14ac:dyDescent="0.25">
      <c r="J1088" s="1" t="str">
        <f t="shared" si="53"/>
        <v/>
      </c>
      <c r="K1088" s="1" t="str">
        <f t="shared" si="54"/>
        <v/>
      </c>
    </row>
    <row r="1089" spans="10:11" x14ac:dyDescent="0.25">
      <c r="J1089" s="1" t="str">
        <f t="shared" si="53"/>
        <v/>
      </c>
      <c r="K1089" s="1" t="str">
        <f t="shared" si="54"/>
        <v/>
      </c>
    </row>
    <row r="1090" spans="10:11" x14ac:dyDescent="0.25">
      <c r="J1090" s="1" t="str">
        <f t="shared" si="53"/>
        <v/>
      </c>
      <c r="K1090" s="1" t="str">
        <f t="shared" si="54"/>
        <v/>
      </c>
    </row>
    <row r="1091" spans="10:11" x14ac:dyDescent="0.25">
      <c r="J1091" s="1" t="str">
        <f t="shared" si="53"/>
        <v/>
      </c>
      <c r="K1091" s="1" t="str">
        <f t="shared" si="54"/>
        <v/>
      </c>
    </row>
    <row r="1092" spans="10:11" x14ac:dyDescent="0.25">
      <c r="J1092" s="1" t="str">
        <f t="shared" si="53"/>
        <v/>
      </c>
      <c r="K1092" s="1" t="str">
        <f t="shared" si="54"/>
        <v/>
      </c>
    </row>
    <row r="1093" spans="10:11" x14ac:dyDescent="0.25">
      <c r="J1093" s="1" t="str">
        <f t="shared" si="53"/>
        <v/>
      </c>
      <c r="K1093" s="1" t="str">
        <f t="shared" si="54"/>
        <v/>
      </c>
    </row>
    <row r="1094" spans="10:11" x14ac:dyDescent="0.25">
      <c r="J1094" s="1" t="str">
        <f t="shared" si="53"/>
        <v/>
      </c>
      <c r="K1094" s="1" t="str">
        <f t="shared" si="54"/>
        <v/>
      </c>
    </row>
    <row r="1095" spans="10:11" x14ac:dyDescent="0.25">
      <c r="J1095" s="1" t="str">
        <f t="shared" si="53"/>
        <v/>
      </c>
      <c r="K1095" s="1" t="str">
        <f t="shared" si="54"/>
        <v/>
      </c>
    </row>
    <row r="1096" spans="10:11" x14ac:dyDescent="0.25">
      <c r="J1096" s="1" t="str">
        <f t="shared" si="53"/>
        <v/>
      </c>
      <c r="K1096" s="1" t="str">
        <f t="shared" si="54"/>
        <v/>
      </c>
    </row>
    <row r="1097" spans="10:11" x14ac:dyDescent="0.25">
      <c r="J1097" s="1" t="str">
        <f t="shared" ref="J1097:J1160" si="55">IF(B1097="","",B1097)</f>
        <v/>
      </c>
      <c r="K1097" s="1" t="str">
        <f t="shared" ref="K1097:K1160" si="56">IF(A1097="","",A1097)</f>
        <v/>
      </c>
    </row>
    <row r="1098" spans="10:11" x14ac:dyDescent="0.25">
      <c r="J1098" s="1" t="str">
        <f t="shared" si="55"/>
        <v/>
      </c>
      <c r="K1098" s="1" t="str">
        <f t="shared" si="56"/>
        <v/>
      </c>
    </row>
    <row r="1099" spans="10:11" x14ac:dyDescent="0.25">
      <c r="J1099" s="1" t="str">
        <f t="shared" si="55"/>
        <v/>
      </c>
      <c r="K1099" s="1" t="str">
        <f t="shared" si="56"/>
        <v/>
      </c>
    </row>
    <row r="1100" spans="10:11" x14ac:dyDescent="0.25">
      <c r="J1100" s="1" t="str">
        <f t="shared" si="55"/>
        <v/>
      </c>
      <c r="K1100" s="1" t="str">
        <f t="shared" si="56"/>
        <v/>
      </c>
    </row>
    <row r="1101" spans="10:11" x14ac:dyDescent="0.25">
      <c r="J1101" s="1" t="str">
        <f t="shared" si="55"/>
        <v/>
      </c>
      <c r="K1101" s="1" t="str">
        <f t="shared" si="56"/>
        <v/>
      </c>
    </row>
    <row r="1102" spans="10:11" x14ac:dyDescent="0.25">
      <c r="J1102" s="1" t="str">
        <f t="shared" si="55"/>
        <v/>
      </c>
      <c r="K1102" s="1" t="str">
        <f t="shared" si="56"/>
        <v/>
      </c>
    </row>
    <row r="1103" spans="10:11" x14ac:dyDescent="0.25">
      <c r="J1103" s="1" t="str">
        <f t="shared" si="55"/>
        <v/>
      </c>
      <c r="K1103" s="1" t="str">
        <f t="shared" si="56"/>
        <v/>
      </c>
    </row>
    <row r="1104" spans="10:11" x14ac:dyDescent="0.25">
      <c r="J1104" s="1" t="str">
        <f t="shared" si="55"/>
        <v/>
      </c>
      <c r="K1104" s="1" t="str">
        <f t="shared" si="56"/>
        <v/>
      </c>
    </row>
    <row r="1105" spans="10:11" x14ac:dyDescent="0.25">
      <c r="J1105" s="1" t="str">
        <f t="shared" si="55"/>
        <v/>
      </c>
      <c r="K1105" s="1" t="str">
        <f t="shared" si="56"/>
        <v/>
      </c>
    </row>
    <row r="1106" spans="10:11" x14ac:dyDescent="0.25">
      <c r="J1106" s="1" t="str">
        <f t="shared" si="55"/>
        <v/>
      </c>
      <c r="K1106" s="1" t="str">
        <f t="shared" si="56"/>
        <v/>
      </c>
    </row>
    <row r="1107" spans="10:11" x14ac:dyDescent="0.25">
      <c r="J1107" s="1" t="str">
        <f t="shared" si="55"/>
        <v/>
      </c>
      <c r="K1107" s="1" t="str">
        <f t="shared" si="56"/>
        <v/>
      </c>
    </row>
    <row r="1108" spans="10:11" x14ac:dyDescent="0.25">
      <c r="J1108" s="1" t="str">
        <f t="shared" si="55"/>
        <v/>
      </c>
      <c r="K1108" s="1" t="str">
        <f t="shared" si="56"/>
        <v/>
      </c>
    </row>
    <row r="1109" spans="10:11" x14ac:dyDescent="0.25">
      <c r="J1109" s="1" t="str">
        <f t="shared" si="55"/>
        <v/>
      </c>
      <c r="K1109" s="1" t="str">
        <f t="shared" si="56"/>
        <v/>
      </c>
    </row>
    <row r="1110" spans="10:11" x14ac:dyDescent="0.25">
      <c r="J1110" s="1" t="str">
        <f t="shared" si="55"/>
        <v/>
      </c>
      <c r="K1110" s="1" t="str">
        <f t="shared" si="56"/>
        <v/>
      </c>
    </row>
    <row r="1111" spans="10:11" x14ac:dyDescent="0.25">
      <c r="J1111" s="1" t="str">
        <f t="shared" si="55"/>
        <v/>
      </c>
      <c r="K1111" s="1" t="str">
        <f t="shared" si="56"/>
        <v/>
      </c>
    </row>
    <row r="1112" spans="10:11" x14ac:dyDescent="0.25">
      <c r="J1112" s="1" t="str">
        <f t="shared" si="55"/>
        <v/>
      </c>
      <c r="K1112" s="1" t="str">
        <f t="shared" si="56"/>
        <v/>
      </c>
    </row>
    <row r="1113" spans="10:11" x14ac:dyDescent="0.25">
      <c r="J1113" s="1" t="str">
        <f t="shared" si="55"/>
        <v/>
      </c>
      <c r="K1113" s="1" t="str">
        <f t="shared" si="56"/>
        <v/>
      </c>
    </row>
    <row r="1114" spans="10:11" x14ac:dyDescent="0.25">
      <c r="J1114" s="1" t="str">
        <f t="shared" si="55"/>
        <v/>
      </c>
      <c r="K1114" s="1" t="str">
        <f t="shared" si="56"/>
        <v/>
      </c>
    </row>
    <row r="1115" spans="10:11" x14ac:dyDescent="0.25">
      <c r="J1115" s="1" t="str">
        <f t="shared" si="55"/>
        <v/>
      </c>
      <c r="K1115" s="1" t="str">
        <f t="shared" si="56"/>
        <v/>
      </c>
    </row>
    <row r="1116" spans="10:11" x14ac:dyDescent="0.25">
      <c r="J1116" s="1" t="str">
        <f t="shared" si="55"/>
        <v/>
      </c>
      <c r="K1116" s="1" t="str">
        <f t="shared" si="56"/>
        <v/>
      </c>
    </row>
    <row r="1117" spans="10:11" x14ac:dyDescent="0.25">
      <c r="J1117" s="1" t="str">
        <f t="shared" si="55"/>
        <v/>
      </c>
      <c r="K1117" s="1" t="str">
        <f t="shared" si="56"/>
        <v/>
      </c>
    </row>
    <row r="1118" spans="10:11" x14ac:dyDescent="0.25">
      <c r="J1118" s="1" t="str">
        <f t="shared" si="55"/>
        <v/>
      </c>
      <c r="K1118" s="1" t="str">
        <f t="shared" si="56"/>
        <v/>
      </c>
    </row>
    <row r="1119" spans="10:11" x14ac:dyDescent="0.25">
      <c r="J1119" s="1" t="str">
        <f t="shared" si="55"/>
        <v/>
      </c>
      <c r="K1119" s="1" t="str">
        <f t="shared" si="56"/>
        <v/>
      </c>
    </row>
    <row r="1120" spans="10:11" x14ac:dyDescent="0.25">
      <c r="J1120" s="1" t="str">
        <f t="shared" si="55"/>
        <v/>
      </c>
      <c r="K1120" s="1" t="str">
        <f t="shared" si="56"/>
        <v/>
      </c>
    </row>
    <row r="1121" spans="10:11" x14ac:dyDescent="0.25">
      <c r="J1121" s="1" t="str">
        <f t="shared" si="55"/>
        <v/>
      </c>
      <c r="K1121" s="1" t="str">
        <f t="shared" si="56"/>
        <v/>
      </c>
    </row>
    <row r="1122" spans="10:11" x14ac:dyDescent="0.25">
      <c r="J1122" s="1" t="str">
        <f t="shared" si="55"/>
        <v/>
      </c>
      <c r="K1122" s="1" t="str">
        <f t="shared" si="56"/>
        <v/>
      </c>
    </row>
    <row r="1123" spans="10:11" x14ac:dyDescent="0.25">
      <c r="J1123" s="1" t="str">
        <f t="shared" si="55"/>
        <v/>
      </c>
      <c r="K1123" s="1" t="str">
        <f t="shared" si="56"/>
        <v/>
      </c>
    </row>
    <row r="1124" spans="10:11" x14ac:dyDescent="0.25">
      <c r="J1124" s="1" t="str">
        <f t="shared" si="55"/>
        <v/>
      </c>
      <c r="K1124" s="1" t="str">
        <f t="shared" si="56"/>
        <v/>
      </c>
    </row>
    <row r="1125" spans="10:11" x14ac:dyDescent="0.25">
      <c r="J1125" s="1" t="str">
        <f t="shared" si="55"/>
        <v/>
      </c>
      <c r="K1125" s="1" t="str">
        <f t="shared" si="56"/>
        <v/>
      </c>
    </row>
    <row r="1126" spans="10:11" x14ac:dyDescent="0.25">
      <c r="J1126" s="1" t="str">
        <f t="shared" si="55"/>
        <v/>
      </c>
      <c r="K1126" s="1" t="str">
        <f t="shared" si="56"/>
        <v/>
      </c>
    </row>
    <row r="1127" spans="10:11" x14ac:dyDescent="0.25">
      <c r="J1127" s="1" t="str">
        <f t="shared" si="55"/>
        <v/>
      </c>
      <c r="K1127" s="1" t="str">
        <f t="shared" si="56"/>
        <v/>
      </c>
    </row>
    <row r="1128" spans="10:11" x14ac:dyDescent="0.25">
      <c r="J1128" s="1" t="str">
        <f t="shared" si="55"/>
        <v/>
      </c>
      <c r="K1128" s="1" t="str">
        <f t="shared" si="56"/>
        <v/>
      </c>
    </row>
    <row r="1129" spans="10:11" x14ac:dyDescent="0.25">
      <c r="J1129" s="1" t="str">
        <f t="shared" si="55"/>
        <v/>
      </c>
      <c r="K1129" s="1" t="str">
        <f t="shared" si="56"/>
        <v/>
      </c>
    </row>
    <row r="1130" spans="10:11" x14ac:dyDescent="0.25">
      <c r="J1130" s="1" t="str">
        <f t="shared" si="55"/>
        <v/>
      </c>
      <c r="K1130" s="1" t="str">
        <f t="shared" si="56"/>
        <v/>
      </c>
    </row>
    <row r="1131" spans="10:11" x14ac:dyDescent="0.25">
      <c r="J1131" s="1" t="str">
        <f t="shared" si="55"/>
        <v/>
      </c>
      <c r="K1131" s="1" t="str">
        <f t="shared" si="56"/>
        <v/>
      </c>
    </row>
    <row r="1132" spans="10:11" x14ac:dyDescent="0.25">
      <c r="J1132" s="1" t="str">
        <f t="shared" si="55"/>
        <v/>
      </c>
      <c r="K1132" s="1" t="str">
        <f t="shared" si="56"/>
        <v/>
      </c>
    </row>
    <row r="1133" spans="10:11" x14ac:dyDescent="0.25">
      <c r="J1133" s="1" t="str">
        <f t="shared" si="55"/>
        <v/>
      </c>
      <c r="K1133" s="1" t="str">
        <f t="shared" si="56"/>
        <v/>
      </c>
    </row>
    <row r="1134" spans="10:11" x14ac:dyDescent="0.25">
      <c r="J1134" s="1" t="str">
        <f t="shared" si="55"/>
        <v/>
      </c>
      <c r="K1134" s="1" t="str">
        <f t="shared" si="56"/>
        <v/>
      </c>
    </row>
    <row r="1135" spans="10:11" x14ac:dyDescent="0.25">
      <c r="J1135" s="1" t="str">
        <f t="shared" si="55"/>
        <v/>
      </c>
      <c r="K1135" s="1" t="str">
        <f t="shared" si="56"/>
        <v/>
      </c>
    </row>
    <row r="1136" spans="10:11" x14ac:dyDescent="0.25">
      <c r="J1136" s="1" t="str">
        <f t="shared" si="55"/>
        <v/>
      </c>
      <c r="K1136" s="1" t="str">
        <f t="shared" si="56"/>
        <v/>
      </c>
    </row>
    <row r="1137" spans="10:11" x14ac:dyDescent="0.25">
      <c r="J1137" s="1" t="str">
        <f t="shared" si="55"/>
        <v/>
      </c>
      <c r="K1137" s="1" t="str">
        <f t="shared" si="56"/>
        <v/>
      </c>
    </row>
    <row r="1138" spans="10:11" x14ac:dyDescent="0.25">
      <c r="J1138" s="1" t="str">
        <f t="shared" si="55"/>
        <v/>
      </c>
      <c r="K1138" s="1" t="str">
        <f t="shared" si="56"/>
        <v/>
      </c>
    </row>
    <row r="1139" spans="10:11" x14ac:dyDescent="0.25">
      <c r="J1139" s="1" t="str">
        <f t="shared" si="55"/>
        <v/>
      </c>
      <c r="K1139" s="1" t="str">
        <f t="shared" si="56"/>
        <v/>
      </c>
    </row>
    <row r="1140" spans="10:11" x14ac:dyDescent="0.25">
      <c r="J1140" s="1" t="str">
        <f t="shared" si="55"/>
        <v/>
      </c>
      <c r="K1140" s="1" t="str">
        <f t="shared" si="56"/>
        <v/>
      </c>
    </row>
    <row r="1141" spans="10:11" x14ac:dyDescent="0.25">
      <c r="J1141" s="1" t="str">
        <f t="shared" si="55"/>
        <v/>
      </c>
      <c r="K1141" s="1" t="str">
        <f t="shared" si="56"/>
        <v/>
      </c>
    </row>
    <row r="1142" spans="10:11" x14ac:dyDescent="0.25">
      <c r="J1142" s="1" t="str">
        <f t="shared" si="55"/>
        <v/>
      </c>
      <c r="K1142" s="1" t="str">
        <f t="shared" si="56"/>
        <v/>
      </c>
    </row>
    <row r="1143" spans="10:11" x14ac:dyDescent="0.25">
      <c r="J1143" s="1" t="str">
        <f t="shared" si="55"/>
        <v/>
      </c>
      <c r="K1143" s="1" t="str">
        <f t="shared" si="56"/>
        <v/>
      </c>
    </row>
    <row r="1144" spans="10:11" x14ac:dyDescent="0.25">
      <c r="J1144" s="1" t="str">
        <f t="shared" si="55"/>
        <v/>
      </c>
      <c r="K1144" s="1" t="str">
        <f t="shared" si="56"/>
        <v/>
      </c>
    </row>
    <row r="1145" spans="10:11" x14ac:dyDescent="0.25">
      <c r="J1145" s="1" t="str">
        <f t="shared" si="55"/>
        <v/>
      </c>
      <c r="K1145" s="1" t="str">
        <f t="shared" si="56"/>
        <v/>
      </c>
    </row>
    <row r="1146" spans="10:11" x14ac:dyDescent="0.25">
      <c r="J1146" s="1" t="str">
        <f t="shared" si="55"/>
        <v/>
      </c>
      <c r="K1146" s="1" t="str">
        <f t="shared" si="56"/>
        <v/>
      </c>
    </row>
    <row r="1147" spans="10:11" x14ac:dyDescent="0.25">
      <c r="J1147" s="1" t="str">
        <f t="shared" si="55"/>
        <v/>
      </c>
      <c r="K1147" s="1" t="str">
        <f t="shared" si="56"/>
        <v/>
      </c>
    </row>
    <row r="1148" spans="10:11" x14ac:dyDescent="0.25">
      <c r="J1148" s="1" t="str">
        <f t="shared" si="55"/>
        <v/>
      </c>
      <c r="K1148" s="1" t="str">
        <f t="shared" si="56"/>
        <v/>
      </c>
    </row>
    <row r="1149" spans="10:11" x14ac:dyDescent="0.25">
      <c r="J1149" s="1" t="str">
        <f t="shared" si="55"/>
        <v/>
      </c>
      <c r="K1149" s="1" t="str">
        <f t="shared" si="56"/>
        <v/>
      </c>
    </row>
    <row r="1150" spans="10:11" x14ac:dyDescent="0.25">
      <c r="J1150" s="1" t="str">
        <f t="shared" si="55"/>
        <v/>
      </c>
      <c r="K1150" s="1" t="str">
        <f t="shared" si="56"/>
        <v/>
      </c>
    </row>
    <row r="1151" spans="10:11" x14ac:dyDescent="0.25">
      <c r="J1151" s="1" t="str">
        <f t="shared" si="55"/>
        <v/>
      </c>
      <c r="K1151" s="1" t="str">
        <f t="shared" si="56"/>
        <v/>
      </c>
    </row>
    <row r="1152" spans="10:11" x14ac:dyDescent="0.25">
      <c r="J1152" s="1" t="str">
        <f t="shared" si="55"/>
        <v/>
      </c>
      <c r="K1152" s="1" t="str">
        <f t="shared" si="56"/>
        <v/>
      </c>
    </row>
    <row r="1153" spans="10:11" x14ac:dyDescent="0.25">
      <c r="J1153" s="1" t="str">
        <f t="shared" si="55"/>
        <v/>
      </c>
      <c r="K1153" s="1" t="str">
        <f t="shared" si="56"/>
        <v/>
      </c>
    </row>
    <row r="1154" spans="10:11" x14ac:dyDescent="0.25">
      <c r="J1154" s="1" t="str">
        <f t="shared" si="55"/>
        <v/>
      </c>
      <c r="K1154" s="1" t="str">
        <f t="shared" si="56"/>
        <v/>
      </c>
    </row>
    <row r="1155" spans="10:11" x14ac:dyDescent="0.25">
      <c r="J1155" s="1" t="str">
        <f t="shared" si="55"/>
        <v/>
      </c>
      <c r="K1155" s="1" t="str">
        <f t="shared" si="56"/>
        <v/>
      </c>
    </row>
    <row r="1156" spans="10:11" x14ac:dyDescent="0.25">
      <c r="J1156" s="1" t="str">
        <f t="shared" si="55"/>
        <v/>
      </c>
      <c r="K1156" s="1" t="str">
        <f t="shared" si="56"/>
        <v/>
      </c>
    </row>
    <row r="1157" spans="10:11" x14ac:dyDescent="0.25">
      <c r="J1157" s="1" t="str">
        <f t="shared" si="55"/>
        <v/>
      </c>
      <c r="K1157" s="1" t="str">
        <f t="shared" si="56"/>
        <v/>
      </c>
    </row>
    <row r="1158" spans="10:11" x14ac:dyDescent="0.25">
      <c r="J1158" s="1" t="str">
        <f t="shared" si="55"/>
        <v/>
      </c>
      <c r="K1158" s="1" t="str">
        <f t="shared" si="56"/>
        <v/>
      </c>
    </row>
    <row r="1159" spans="10:11" x14ac:dyDescent="0.25">
      <c r="J1159" s="1" t="str">
        <f t="shared" si="55"/>
        <v/>
      </c>
      <c r="K1159" s="1" t="str">
        <f t="shared" si="56"/>
        <v/>
      </c>
    </row>
    <row r="1160" spans="10:11" x14ac:dyDescent="0.25">
      <c r="J1160" s="1" t="str">
        <f t="shared" si="55"/>
        <v/>
      </c>
      <c r="K1160" s="1" t="str">
        <f t="shared" si="56"/>
        <v/>
      </c>
    </row>
    <row r="1161" spans="10:11" x14ac:dyDescent="0.25">
      <c r="J1161" s="1" t="str">
        <f t="shared" ref="J1161:J1224" si="57">IF(B1161="","",B1161)</f>
        <v/>
      </c>
      <c r="K1161" s="1" t="str">
        <f t="shared" ref="K1161:K1224" si="58">IF(A1161="","",A1161)</f>
        <v/>
      </c>
    </row>
    <row r="1162" spans="10:11" x14ac:dyDescent="0.25">
      <c r="J1162" s="1" t="str">
        <f t="shared" si="57"/>
        <v/>
      </c>
      <c r="K1162" s="1" t="str">
        <f t="shared" si="58"/>
        <v/>
      </c>
    </row>
    <row r="1163" spans="10:11" x14ac:dyDescent="0.25">
      <c r="J1163" s="1" t="str">
        <f t="shared" si="57"/>
        <v/>
      </c>
      <c r="K1163" s="1" t="str">
        <f t="shared" si="58"/>
        <v/>
      </c>
    </row>
    <row r="1164" spans="10:11" x14ac:dyDescent="0.25">
      <c r="J1164" s="1" t="str">
        <f t="shared" si="57"/>
        <v/>
      </c>
      <c r="K1164" s="1" t="str">
        <f t="shared" si="58"/>
        <v/>
      </c>
    </row>
    <row r="1165" spans="10:11" x14ac:dyDescent="0.25">
      <c r="J1165" s="1" t="str">
        <f t="shared" si="57"/>
        <v/>
      </c>
      <c r="K1165" s="1" t="str">
        <f t="shared" si="58"/>
        <v/>
      </c>
    </row>
    <row r="1166" spans="10:11" x14ac:dyDescent="0.25">
      <c r="J1166" s="1" t="str">
        <f t="shared" si="57"/>
        <v/>
      </c>
      <c r="K1166" s="1" t="str">
        <f t="shared" si="58"/>
        <v/>
      </c>
    </row>
    <row r="1167" spans="10:11" x14ac:dyDescent="0.25">
      <c r="J1167" s="1" t="str">
        <f t="shared" si="57"/>
        <v/>
      </c>
      <c r="K1167" s="1" t="str">
        <f t="shared" si="58"/>
        <v/>
      </c>
    </row>
    <row r="1168" spans="10:11" x14ac:dyDescent="0.25">
      <c r="J1168" s="1" t="str">
        <f t="shared" si="57"/>
        <v/>
      </c>
      <c r="K1168" s="1" t="str">
        <f t="shared" si="58"/>
        <v/>
      </c>
    </row>
    <row r="1169" spans="10:11" x14ac:dyDescent="0.25">
      <c r="J1169" s="1" t="str">
        <f t="shared" si="57"/>
        <v/>
      </c>
      <c r="K1169" s="1" t="str">
        <f t="shared" si="58"/>
        <v/>
      </c>
    </row>
    <row r="1170" spans="10:11" x14ac:dyDescent="0.25">
      <c r="J1170" s="1" t="str">
        <f t="shared" si="57"/>
        <v/>
      </c>
      <c r="K1170" s="1" t="str">
        <f t="shared" si="58"/>
        <v/>
      </c>
    </row>
    <row r="1171" spans="10:11" x14ac:dyDescent="0.25">
      <c r="J1171" s="1" t="str">
        <f t="shared" si="57"/>
        <v/>
      </c>
      <c r="K1171" s="1" t="str">
        <f t="shared" si="58"/>
        <v/>
      </c>
    </row>
    <row r="1172" spans="10:11" x14ac:dyDescent="0.25">
      <c r="J1172" s="1" t="str">
        <f t="shared" si="57"/>
        <v/>
      </c>
      <c r="K1172" s="1" t="str">
        <f t="shared" si="58"/>
        <v/>
      </c>
    </row>
    <row r="1173" spans="10:11" x14ac:dyDescent="0.25">
      <c r="J1173" s="1" t="str">
        <f t="shared" si="57"/>
        <v/>
      </c>
      <c r="K1173" s="1" t="str">
        <f t="shared" si="58"/>
        <v/>
      </c>
    </row>
    <row r="1174" spans="10:11" x14ac:dyDescent="0.25">
      <c r="J1174" s="1" t="str">
        <f t="shared" si="57"/>
        <v/>
      </c>
      <c r="K1174" s="1" t="str">
        <f t="shared" si="58"/>
        <v/>
      </c>
    </row>
    <row r="1175" spans="10:11" x14ac:dyDescent="0.25">
      <c r="J1175" s="1" t="str">
        <f t="shared" si="57"/>
        <v/>
      </c>
      <c r="K1175" s="1" t="str">
        <f t="shared" si="58"/>
        <v/>
      </c>
    </row>
    <row r="1176" spans="10:11" x14ac:dyDescent="0.25">
      <c r="J1176" s="1" t="str">
        <f t="shared" si="57"/>
        <v/>
      </c>
      <c r="K1176" s="1" t="str">
        <f t="shared" si="58"/>
        <v/>
      </c>
    </row>
    <row r="1177" spans="10:11" x14ac:dyDescent="0.25">
      <c r="J1177" s="1" t="str">
        <f t="shared" si="57"/>
        <v/>
      </c>
      <c r="K1177" s="1" t="str">
        <f t="shared" si="58"/>
        <v/>
      </c>
    </row>
    <row r="1178" spans="10:11" x14ac:dyDescent="0.25">
      <c r="J1178" s="1" t="str">
        <f t="shared" si="57"/>
        <v/>
      </c>
      <c r="K1178" s="1" t="str">
        <f t="shared" si="58"/>
        <v/>
      </c>
    </row>
    <row r="1179" spans="10:11" x14ac:dyDescent="0.25">
      <c r="J1179" s="1" t="str">
        <f t="shared" si="57"/>
        <v/>
      </c>
      <c r="K1179" s="1" t="str">
        <f t="shared" si="58"/>
        <v/>
      </c>
    </row>
    <row r="1180" spans="10:11" x14ac:dyDescent="0.25">
      <c r="J1180" s="1" t="str">
        <f t="shared" si="57"/>
        <v/>
      </c>
      <c r="K1180" s="1" t="str">
        <f t="shared" si="58"/>
        <v/>
      </c>
    </row>
    <row r="1181" spans="10:11" x14ac:dyDescent="0.25">
      <c r="J1181" s="1" t="str">
        <f t="shared" si="57"/>
        <v/>
      </c>
      <c r="K1181" s="1" t="str">
        <f t="shared" si="58"/>
        <v/>
      </c>
    </row>
    <row r="1182" spans="10:11" x14ac:dyDescent="0.25">
      <c r="J1182" s="1" t="str">
        <f t="shared" si="57"/>
        <v/>
      </c>
      <c r="K1182" s="1" t="str">
        <f t="shared" si="58"/>
        <v/>
      </c>
    </row>
    <row r="1183" spans="10:11" x14ac:dyDescent="0.25">
      <c r="J1183" s="1" t="str">
        <f t="shared" si="57"/>
        <v/>
      </c>
      <c r="K1183" s="1" t="str">
        <f t="shared" si="58"/>
        <v/>
      </c>
    </row>
    <row r="1184" spans="10:11" x14ac:dyDescent="0.25">
      <c r="J1184" s="1" t="str">
        <f t="shared" si="57"/>
        <v/>
      </c>
      <c r="K1184" s="1" t="str">
        <f t="shared" si="58"/>
        <v/>
      </c>
    </row>
    <row r="1185" spans="10:11" x14ac:dyDescent="0.25">
      <c r="J1185" s="1" t="str">
        <f t="shared" si="57"/>
        <v/>
      </c>
      <c r="K1185" s="1" t="str">
        <f t="shared" si="58"/>
        <v/>
      </c>
    </row>
    <row r="1186" spans="10:11" x14ac:dyDescent="0.25">
      <c r="J1186" s="1" t="str">
        <f t="shared" si="57"/>
        <v/>
      </c>
      <c r="K1186" s="1" t="str">
        <f t="shared" si="58"/>
        <v/>
      </c>
    </row>
    <row r="1187" spans="10:11" x14ac:dyDescent="0.25">
      <c r="J1187" s="1" t="str">
        <f t="shared" si="57"/>
        <v/>
      </c>
      <c r="K1187" s="1" t="str">
        <f t="shared" si="58"/>
        <v/>
      </c>
    </row>
    <row r="1188" spans="10:11" x14ac:dyDescent="0.25">
      <c r="J1188" s="1" t="str">
        <f t="shared" si="57"/>
        <v/>
      </c>
      <c r="K1188" s="1" t="str">
        <f t="shared" si="58"/>
        <v/>
      </c>
    </row>
    <row r="1189" spans="10:11" x14ac:dyDescent="0.25">
      <c r="J1189" s="1" t="str">
        <f t="shared" si="57"/>
        <v/>
      </c>
      <c r="K1189" s="1" t="str">
        <f t="shared" si="58"/>
        <v/>
      </c>
    </row>
    <row r="1190" spans="10:11" x14ac:dyDescent="0.25">
      <c r="J1190" s="1" t="str">
        <f t="shared" si="57"/>
        <v/>
      </c>
      <c r="K1190" s="1" t="str">
        <f t="shared" si="58"/>
        <v/>
      </c>
    </row>
    <row r="1191" spans="10:11" x14ac:dyDescent="0.25">
      <c r="J1191" s="1" t="str">
        <f t="shared" si="57"/>
        <v/>
      </c>
      <c r="K1191" s="1" t="str">
        <f t="shared" si="58"/>
        <v/>
      </c>
    </row>
    <row r="1192" spans="10:11" x14ac:dyDescent="0.25">
      <c r="J1192" s="1" t="str">
        <f t="shared" si="57"/>
        <v/>
      </c>
      <c r="K1192" s="1" t="str">
        <f t="shared" si="58"/>
        <v/>
      </c>
    </row>
    <row r="1193" spans="10:11" x14ac:dyDescent="0.25">
      <c r="J1193" s="1" t="str">
        <f t="shared" si="57"/>
        <v/>
      </c>
      <c r="K1193" s="1" t="str">
        <f t="shared" si="58"/>
        <v/>
      </c>
    </row>
    <row r="1194" spans="10:11" x14ac:dyDescent="0.25">
      <c r="J1194" s="1" t="str">
        <f t="shared" si="57"/>
        <v/>
      </c>
      <c r="K1194" s="1" t="str">
        <f t="shared" si="58"/>
        <v/>
      </c>
    </row>
    <row r="1195" spans="10:11" x14ac:dyDescent="0.25">
      <c r="J1195" s="1" t="str">
        <f t="shared" si="57"/>
        <v/>
      </c>
      <c r="K1195" s="1" t="str">
        <f t="shared" si="58"/>
        <v/>
      </c>
    </row>
    <row r="1196" spans="10:11" x14ac:dyDescent="0.25">
      <c r="J1196" s="1" t="str">
        <f t="shared" si="57"/>
        <v/>
      </c>
      <c r="K1196" s="1" t="str">
        <f t="shared" si="58"/>
        <v/>
      </c>
    </row>
    <row r="1197" spans="10:11" x14ac:dyDescent="0.25">
      <c r="J1197" s="1" t="str">
        <f t="shared" si="57"/>
        <v/>
      </c>
      <c r="K1197" s="1" t="str">
        <f t="shared" si="58"/>
        <v/>
      </c>
    </row>
    <row r="1198" spans="10:11" x14ac:dyDescent="0.25">
      <c r="J1198" s="1" t="str">
        <f t="shared" si="57"/>
        <v/>
      </c>
      <c r="K1198" s="1" t="str">
        <f t="shared" si="58"/>
        <v/>
      </c>
    </row>
    <row r="1199" spans="10:11" x14ac:dyDescent="0.25">
      <c r="J1199" s="1" t="str">
        <f t="shared" si="57"/>
        <v/>
      </c>
      <c r="K1199" s="1" t="str">
        <f t="shared" si="58"/>
        <v/>
      </c>
    </row>
    <row r="1200" spans="10:11" x14ac:dyDescent="0.25">
      <c r="J1200" s="1" t="str">
        <f t="shared" si="57"/>
        <v/>
      </c>
      <c r="K1200" s="1" t="str">
        <f t="shared" si="58"/>
        <v/>
      </c>
    </row>
    <row r="1201" spans="10:11" x14ac:dyDescent="0.25">
      <c r="J1201" s="1" t="str">
        <f t="shared" si="57"/>
        <v/>
      </c>
      <c r="K1201" s="1" t="str">
        <f t="shared" si="58"/>
        <v/>
      </c>
    </row>
    <row r="1202" spans="10:11" x14ac:dyDescent="0.25">
      <c r="J1202" s="1" t="str">
        <f t="shared" si="57"/>
        <v/>
      </c>
      <c r="K1202" s="1" t="str">
        <f t="shared" si="58"/>
        <v/>
      </c>
    </row>
    <row r="1203" spans="10:11" x14ac:dyDescent="0.25">
      <c r="J1203" s="1" t="str">
        <f t="shared" si="57"/>
        <v/>
      </c>
      <c r="K1203" s="1" t="str">
        <f t="shared" si="58"/>
        <v/>
      </c>
    </row>
    <row r="1204" spans="10:11" x14ac:dyDescent="0.25">
      <c r="J1204" s="1" t="str">
        <f t="shared" si="57"/>
        <v/>
      </c>
      <c r="K1204" s="1" t="str">
        <f t="shared" si="58"/>
        <v/>
      </c>
    </row>
    <row r="1205" spans="10:11" x14ac:dyDescent="0.25">
      <c r="J1205" s="1" t="str">
        <f t="shared" si="57"/>
        <v/>
      </c>
      <c r="K1205" s="1" t="str">
        <f t="shared" si="58"/>
        <v/>
      </c>
    </row>
    <row r="1206" spans="10:11" x14ac:dyDescent="0.25">
      <c r="J1206" s="1" t="str">
        <f t="shared" si="57"/>
        <v/>
      </c>
      <c r="K1206" s="1" t="str">
        <f t="shared" si="58"/>
        <v/>
      </c>
    </row>
    <row r="1207" spans="10:11" x14ac:dyDescent="0.25">
      <c r="J1207" s="1" t="str">
        <f t="shared" si="57"/>
        <v/>
      </c>
      <c r="K1207" s="1" t="str">
        <f t="shared" si="58"/>
        <v/>
      </c>
    </row>
    <row r="1208" spans="10:11" x14ac:dyDescent="0.25">
      <c r="J1208" s="1" t="str">
        <f t="shared" si="57"/>
        <v/>
      </c>
      <c r="K1208" s="1" t="str">
        <f t="shared" si="58"/>
        <v/>
      </c>
    </row>
    <row r="1209" spans="10:11" x14ac:dyDescent="0.25">
      <c r="J1209" s="1" t="str">
        <f t="shared" si="57"/>
        <v/>
      </c>
      <c r="K1209" s="1" t="str">
        <f t="shared" si="58"/>
        <v/>
      </c>
    </row>
    <row r="1210" spans="10:11" x14ac:dyDescent="0.25">
      <c r="J1210" s="1" t="str">
        <f t="shared" si="57"/>
        <v/>
      </c>
      <c r="K1210" s="1" t="str">
        <f t="shared" si="58"/>
        <v/>
      </c>
    </row>
    <row r="1211" spans="10:11" x14ac:dyDescent="0.25">
      <c r="J1211" s="1" t="str">
        <f t="shared" si="57"/>
        <v/>
      </c>
      <c r="K1211" s="1" t="str">
        <f t="shared" si="58"/>
        <v/>
      </c>
    </row>
    <row r="1212" spans="10:11" x14ac:dyDescent="0.25">
      <c r="J1212" s="1" t="str">
        <f t="shared" si="57"/>
        <v/>
      </c>
      <c r="K1212" s="1" t="str">
        <f t="shared" si="58"/>
        <v/>
      </c>
    </row>
    <row r="1213" spans="10:11" x14ac:dyDescent="0.25">
      <c r="J1213" s="1" t="str">
        <f t="shared" si="57"/>
        <v/>
      </c>
      <c r="K1213" s="1" t="str">
        <f t="shared" si="58"/>
        <v/>
      </c>
    </row>
    <row r="1214" spans="10:11" x14ac:dyDescent="0.25">
      <c r="J1214" s="1" t="str">
        <f t="shared" si="57"/>
        <v/>
      </c>
      <c r="K1214" s="1" t="str">
        <f t="shared" si="58"/>
        <v/>
      </c>
    </row>
    <row r="1215" spans="10:11" x14ac:dyDescent="0.25">
      <c r="J1215" s="1" t="str">
        <f t="shared" si="57"/>
        <v/>
      </c>
      <c r="K1215" s="1" t="str">
        <f t="shared" si="58"/>
        <v/>
      </c>
    </row>
    <row r="1216" spans="10:11" x14ac:dyDescent="0.25">
      <c r="J1216" s="1" t="str">
        <f t="shared" si="57"/>
        <v/>
      </c>
      <c r="K1216" s="1" t="str">
        <f t="shared" si="58"/>
        <v/>
      </c>
    </row>
    <row r="1217" spans="10:11" x14ac:dyDescent="0.25">
      <c r="J1217" s="1" t="str">
        <f t="shared" si="57"/>
        <v/>
      </c>
      <c r="K1217" s="1" t="str">
        <f t="shared" si="58"/>
        <v/>
      </c>
    </row>
    <row r="1218" spans="10:11" x14ac:dyDescent="0.25">
      <c r="J1218" s="1" t="str">
        <f t="shared" si="57"/>
        <v/>
      </c>
      <c r="K1218" s="1" t="str">
        <f t="shared" si="58"/>
        <v/>
      </c>
    </row>
    <row r="1219" spans="10:11" x14ac:dyDescent="0.25">
      <c r="J1219" s="1" t="str">
        <f t="shared" si="57"/>
        <v/>
      </c>
      <c r="K1219" s="1" t="str">
        <f t="shared" si="58"/>
        <v/>
      </c>
    </row>
    <row r="1220" spans="10:11" x14ac:dyDescent="0.25">
      <c r="J1220" s="1" t="str">
        <f t="shared" si="57"/>
        <v/>
      </c>
      <c r="K1220" s="1" t="str">
        <f t="shared" si="58"/>
        <v/>
      </c>
    </row>
    <row r="1221" spans="10:11" x14ac:dyDescent="0.25">
      <c r="J1221" s="1" t="str">
        <f t="shared" si="57"/>
        <v/>
      </c>
      <c r="K1221" s="1" t="str">
        <f t="shared" si="58"/>
        <v/>
      </c>
    </row>
    <row r="1222" spans="10:11" x14ac:dyDescent="0.25">
      <c r="J1222" s="1" t="str">
        <f t="shared" si="57"/>
        <v/>
      </c>
      <c r="K1222" s="1" t="str">
        <f t="shared" si="58"/>
        <v/>
      </c>
    </row>
    <row r="1223" spans="10:11" x14ac:dyDescent="0.25">
      <c r="J1223" s="1" t="str">
        <f t="shared" si="57"/>
        <v/>
      </c>
      <c r="K1223" s="1" t="str">
        <f t="shared" si="58"/>
        <v/>
      </c>
    </row>
    <row r="1224" spans="10:11" x14ac:dyDescent="0.25">
      <c r="J1224" s="1" t="str">
        <f t="shared" si="57"/>
        <v/>
      </c>
      <c r="K1224" s="1" t="str">
        <f t="shared" si="58"/>
        <v/>
      </c>
    </row>
    <row r="1225" spans="10:11" x14ac:dyDescent="0.25">
      <c r="J1225" s="1" t="str">
        <f t="shared" ref="J1225:J1288" si="59">IF(B1225="","",B1225)</f>
        <v/>
      </c>
      <c r="K1225" s="1" t="str">
        <f t="shared" ref="K1225:K1288" si="60">IF(A1225="","",A1225)</f>
        <v/>
      </c>
    </row>
    <row r="1226" spans="10:11" x14ac:dyDescent="0.25">
      <c r="J1226" s="1" t="str">
        <f t="shared" si="59"/>
        <v/>
      </c>
      <c r="K1226" s="1" t="str">
        <f t="shared" si="60"/>
        <v/>
      </c>
    </row>
    <row r="1227" spans="10:11" x14ac:dyDescent="0.25">
      <c r="J1227" s="1" t="str">
        <f t="shared" si="59"/>
        <v/>
      </c>
      <c r="K1227" s="1" t="str">
        <f t="shared" si="60"/>
        <v/>
      </c>
    </row>
    <row r="1228" spans="10:11" x14ac:dyDescent="0.25">
      <c r="J1228" s="1" t="str">
        <f t="shared" si="59"/>
        <v/>
      </c>
      <c r="K1228" s="1" t="str">
        <f t="shared" si="60"/>
        <v/>
      </c>
    </row>
    <row r="1229" spans="10:11" x14ac:dyDescent="0.25">
      <c r="J1229" s="1" t="str">
        <f t="shared" si="59"/>
        <v/>
      </c>
      <c r="K1229" s="1" t="str">
        <f t="shared" si="60"/>
        <v/>
      </c>
    </row>
    <row r="1230" spans="10:11" x14ac:dyDescent="0.25">
      <c r="J1230" s="1" t="str">
        <f t="shared" si="59"/>
        <v/>
      </c>
      <c r="K1230" s="1" t="str">
        <f t="shared" si="60"/>
        <v/>
      </c>
    </row>
    <row r="1231" spans="10:11" x14ac:dyDescent="0.25">
      <c r="J1231" s="1" t="str">
        <f t="shared" si="59"/>
        <v/>
      </c>
      <c r="K1231" s="1" t="str">
        <f t="shared" si="60"/>
        <v/>
      </c>
    </row>
    <row r="1232" spans="10:11" x14ac:dyDescent="0.25">
      <c r="J1232" s="1" t="str">
        <f t="shared" si="59"/>
        <v/>
      </c>
      <c r="K1232" s="1" t="str">
        <f t="shared" si="60"/>
        <v/>
      </c>
    </row>
    <row r="1233" spans="10:11" x14ac:dyDescent="0.25">
      <c r="J1233" s="1" t="str">
        <f t="shared" si="59"/>
        <v/>
      </c>
      <c r="K1233" s="1" t="str">
        <f t="shared" si="60"/>
        <v/>
      </c>
    </row>
    <row r="1234" spans="10:11" x14ac:dyDescent="0.25">
      <c r="J1234" s="1" t="str">
        <f t="shared" si="59"/>
        <v/>
      </c>
      <c r="K1234" s="1" t="str">
        <f t="shared" si="60"/>
        <v/>
      </c>
    </row>
    <row r="1235" spans="10:11" x14ac:dyDescent="0.25">
      <c r="J1235" s="1" t="str">
        <f t="shared" si="59"/>
        <v/>
      </c>
      <c r="K1235" s="1" t="str">
        <f t="shared" si="60"/>
        <v/>
      </c>
    </row>
    <row r="1236" spans="10:11" x14ac:dyDescent="0.25">
      <c r="J1236" s="1" t="str">
        <f t="shared" si="59"/>
        <v/>
      </c>
      <c r="K1236" s="1" t="str">
        <f t="shared" si="60"/>
        <v/>
      </c>
    </row>
    <row r="1237" spans="10:11" x14ac:dyDescent="0.25">
      <c r="J1237" s="1" t="str">
        <f t="shared" si="59"/>
        <v/>
      </c>
      <c r="K1237" s="1" t="str">
        <f t="shared" si="60"/>
        <v/>
      </c>
    </row>
    <row r="1238" spans="10:11" x14ac:dyDescent="0.25">
      <c r="J1238" s="1" t="str">
        <f t="shared" si="59"/>
        <v/>
      </c>
      <c r="K1238" s="1" t="str">
        <f t="shared" si="60"/>
        <v/>
      </c>
    </row>
    <row r="1239" spans="10:11" x14ac:dyDescent="0.25">
      <c r="J1239" s="1" t="str">
        <f t="shared" si="59"/>
        <v/>
      </c>
      <c r="K1239" s="1" t="str">
        <f t="shared" si="60"/>
        <v/>
      </c>
    </row>
    <row r="1240" spans="10:11" x14ac:dyDescent="0.25">
      <c r="J1240" s="1" t="str">
        <f t="shared" si="59"/>
        <v/>
      </c>
      <c r="K1240" s="1" t="str">
        <f t="shared" si="60"/>
        <v/>
      </c>
    </row>
    <row r="1241" spans="10:11" x14ac:dyDescent="0.25">
      <c r="J1241" s="1" t="str">
        <f t="shared" si="59"/>
        <v/>
      </c>
      <c r="K1241" s="1" t="str">
        <f t="shared" si="60"/>
        <v/>
      </c>
    </row>
    <row r="1242" spans="10:11" x14ac:dyDescent="0.25">
      <c r="J1242" s="1" t="str">
        <f t="shared" si="59"/>
        <v/>
      </c>
      <c r="K1242" s="1" t="str">
        <f t="shared" si="60"/>
        <v/>
      </c>
    </row>
    <row r="1243" spans="10:11" x14ac:dyDescent="0.25">
      <c r="J1243" s="1" t="str">
        <f t="shared" si="59"/>
        <v/>
      </c>
      <c r="K1243" s="1" t="str">
        <f t="shared" si="60"/>
        <v/>
      </c>
    </row>
    <row r="1244" spans="10:11" x14ac:dyDescent="0.25">
      <c r="J1244" s="1" t="str">
        <f t="shared" si="59"/>
        <v/>
      </c>
      <c r="K1244" s="1" t="str">
        <f t="shared" si="60"/>
        <v/>
      </c>
    </row>
    <row r="1245" spans="10:11" x14ac:dyDescent="0.25">
      <c r="J1245" s="1" t="str">
        <f t="shared" si="59"/>
        <v/>
      </c>
      <c r="K1245" s="1" t="str">
        <f t="shared" si="60"/>
        <v/>
      </c>
    </row>
    <row r="1246" spans="10:11" x14ac:dyDescent="0.25">
      <c r="J1246" s="1" t="str">
        <f t="shared" si="59"/>
        <v/>
      </c>
      <c r="K1246" s="1" t="str">
        <f t="shared" si="60"/>
        <v/>
      </c>
    </row>
    <row r="1247" spans="10:11" x14ac:dyDescent="0.25">
      <c r="J1247" s="1" t="str">
        <f t="shared" si="59"/>
        <v/>
      </c>
      <c r="K1247" s="1" t="str">
        <f t="shared" si="60"/>
        <v/>
      </c>
    </row>
    <row r="1248" spans="10:11" x14ac:dyDescent="0.25">
      <c r="J1248" s="1" t="str">
        <f t="shared" si="59"/>
        <v/>
      </c>
      <c r="K1248" s="1" t="str">
        <f t="shared" si="60"/>
        <v/>
      </c>
    </row>
    <row r="1249" spans="10:11" x14ac:dyDescent="0.25">
      <c r="J1249" s="1" t="str">
        <f t="shared" si="59"/>
        <v/>
      </c>
      <c r="K1249" s="1" t="str">
        <f t="shared" si="60"/>
        <v/>
      </c>
    </row>
    <row r="1250" spans="10:11" x14ac:dyDescent="0.25">
      <c r="J1250" s="1" t="str">
        <f t="shared" si="59"/>
        <v/>
      </c>
      <c r="K1250" s="1" t="str">
        <f t="shared" si="60"/>
        <v/>
      </c>
    </row>
    <row r="1251" spans="10:11" x14ac:dyDescent="0.25">
      <c r="J1251" s="1" t="str">
        <f t="shared" si="59"/>
        <v/>
      </c>
      <c r="K1251" s="1" t="str">
        <f t="shared" si="60"/>
        <v/>
      </c>
    </row>
    <row r="1252" spans="10:11" x14ac:dyDescent="0.25">
      <c r="J1252" s="1" t="str">
        <f t="shared" si="59"/>
        <v/>
      </c>
      <c r="K1252" s="1" t="str">
        <f t="shared" si="60"/>
        <v/>
      </c>
    </row>
    <row r="1253" spans="10:11" x14ac:dyDescent="0.25">
      <c r="J1253" s="1" t="str">
        <f t="shared" si="59"/>
        <v/>
      </c>
      <c r="K1253" s="1" t="str">
        <f t="shared" si="60"/>
        <v/>
      </c>
    </row>
    <row r="1254" spans="10:11" x14ac:dyDescent="0.25">
      <c r="J1254" s="1" t="str">
        <f t="shared" si="59"/>
        <v/>
      </c>
      <c r="K1254" s="1" t="str">
        <f t="shared" si="60"/>
        <v/>
      </c>
    </row>
    <row r="1255" spans="10:11" x14ac:dyDescent="0.25">
      <c r="J1255" s="1" t="str">
        <f t="shared" si="59"/>
        <v/>
      </c>
      <c r="K1255" s="1" t="str">
        <f t="shared" si="60"/>
        <v/>
      </c>
    </row>
    <row r="1256" spans="10:11" x14ac:dyDescent="0.25">
      <c r="J1256" s="1" t="str">
        <f t="shared" si="59"/>
        <v/>
      </c>
      <c r="K1256" s="1" t="str">
        <f t="shared" si="60"/>
        <v/>
      </c>
    </row>
    <row r="1257" spans="10:11" x14ac:dyDescent="0.25">
      <c r="J1257" s="1" t="str">
        <f t="shared" si="59"/>
        <v/>
      </c>
      <c r="K1257" s="1" t="str">
        <f t="shared" si="60"/>
        <v/>
      </c>
    </row>
    <row r="1258" spans="10:11" x14ac:dyDescent="0.25">
      <c r="J1258" s="1" t="str">
        <f t="shared" si="59"/>
        <v/>
      </c>
      <c r="K1258" s="1" t="str">
        <f t="shared" si="60"/>
        <v/>
      </c>
    </row>
    <row r="1259" spans="10:11" x14ac:dyDescent="0.25">
      <c r="J1259" s="1" t="str">
        <f t="shared" si="59"/>
        <v/>
      </c>
      <c r="K1259" s="1" t="str">
        <f t="shared" si="60"/>
        <v/>
      </c>
    </row>
    <row r="1260" spans="10:11" x14ac:dyDescent="0.25">
      <c r="J1260" s="1" t="str">
        <f t="shared" si="59"/>
        <v/>
      </c>
      <c r="K1260" s="1" t="str">
        <f t="shared" si="60"/>
        <v/>
      </c>
    </row>
    <row r="1261" spans="10:11" x14ac:dyDescent="0.25">
      <c r="J1261" s="1" t="str">
        <f t="shared" si="59"/>
        <v/>
      </c>
      <c r="K1261" s="1" t="str">
        <f t="shared" si="60"/>
        <v/>
      </c>
    </row>
    <row r="1262" spans="10:11" x14ac:dyDescent="0.25">
      <c r="J1262" s="1" t="str">
        <f t="shared" si="59"/>
        <v/>
      </c>
      <c r="K1262" s="1" t="str">
        <f t="shared" si="60"/>
        <v/>
      </c>
    </row>
    <row r="1263" spans="10:11" x14ac:dyDescent="0.25">
      <c r="J1263" s="1" t="str">
        <f t="shared" si="59"/>
        <v/>
      </c>
      <c r="K1263" s="1" t="str">
        <f t="shared" si="60"/>
        <v/>
      </c>
    </row>
    <row r="1264" spans="10:11" x14ac:dyDescent="0.25">
      <c r="J1264" s="1" t="str">
        <f t="shared" si="59"/>
        <v/>
      </c>
      <c r="K1264" s="1" t="str">
        <f t="shared" si="60"/>
        <v/>
      </c>
    </row>
    <row r="1265" spans="10:11" x14ac:dyDescent="0.25">
      <c r="J1265" s="1" t="str">
        <f t="shared" si="59"/>
        <v/>
      </c>
      <c r="K1265" s="1" t="str">
        <f t="shared" si="60"/>
        <v/>
      </c>
    </row>
    <row r="1266" spans="10:11" x14ac:dyDescent="0.25">
      <c r="J1266" s="1" t="str">
        <f t="shared" si="59"/>
        <v/>
      </c>
      <c r="K1266" s="1" t="str">
        <f t="shared" si="60"/>
        <v/>
      </c>
    </row>
    <row r="1267" spans="10:11" x14ac:dyDescent="0.25">
      <c r="J1267" s="1" t="str">
        <f t="shared" si="59"/>
        <v/>
      </c>
      <c r="K1267" s="1" t="str">
        <f t="shared" si="60"/>
        <v/>
      </c>
    </row>
    <row r="1268" spans="10:11" x14ac:dyDescent="0.25">
      <c r="J1268" s="1" t="str">
        <f t="shared" si="59"/>
        <v/>
      </c>
      <c r="K1268" s="1" t="str">
        <f t="shared" si="60"/>
        <v/>
      </c>
    </row>
    <row r="1269" spans="10:11" x14ac:dyDescent="0.25">
      <c r="J1269" s="1" t="str">
        <f t="shared" si="59"/>
        <v/>
      </c>
      <c r="K1269" s="1" t="str">
        <f t="shared" si="60"/>
        <v/>
      </c>
    </row>
    <row r="1270" spans="10:11" x14ac:dyDescent="0.25">
      <c r="J1270" s="1" t="str">
        <f t="shared" si="59"/>
        <v/>
      </c>
      <c r="K1270" s="1" t="str">
        <f t="shared" si="60"/>
        <v/>
      </c>
    </row>
    <row r="1271" spans="10:11" x14ac:dyDescent="0.25">
      <c r="J1271" s="1" t="str">
        <f t="shared" si="59"/>
        <v/>
      </c>
      <c r="K1271" s="1" t="str">
        <f t="shared" si="60"/>
        <v/>
      </c>
    </row>
    <row r="1272" spans="10:11" x14ac:dyDescent="0.25">
      <c r="J1272" s="1" t="str">
        <f t="shared" si="59"/>
        <v/>
      </c>
      <c r="K1272" s="1" t="str">
        <f t="shared" si="60"/>
        <v/>
      </c>
    </row>
    <row r="1273" spans="10:11" x14ac:dyDescent="0.25">
      <c r="J1273" s="1" t="str">
        <f t="shared" si="59"/>
        <v/>
      </c>
      <c r="K1273" s="1" t="str">
        <f t="shared" si="60"/>
        <v/>
      </c>
    </row>
    <row r="1274" spans="10:11" x14ac:dyDescent="0.25">
      <c r="J1274" s="1" t="str">
        <f t="shared" si="59"/>
        <v/>
      </c>
      <c r="K1274" s="1" t="str">
        <f t="shared" si="60"/>
        <v/>
      </c>
    </row>
    <row r="1275" spans="10:11" x14ac:dyDescent="0.25">
      <c r="J1275" s="1" t="str">
        <f t="shared" si="59"/>
        <v/>
      </c>
      <c r="K1275" s="1" t="str">
        <f t="shared" si="60"/>
        <v/>
      </c>
    </row>
    <row r="1276" spans="10:11" x14ac:dyDescent="0.25">
      <c r="J1276" s="1" t="str">
        <f t="shared" si="59"/>
        <v/>
      </c>
      <c r="K1276" s="1" t="str">
        <f t="shared" si="60"/>
        <v/>
      </c>
    </row>
    <row r="1277" spans="10:11" x14ac:dyDescent="0.25">
      <c r="J1277" s="1" t="str">
        <f t="shared" si="59"/>
        <v/>
      </c>
      <c r="K1277" s="1" t="str">
        <f t="shared" si="60"/>
        <v/>
      </c>
    </row>
    <row r="1278" spans="10:11" x14ac:dyDescent="0.25">
      <c r="J1278" s="1" t="str">
        <f t="shared" si="59"/>
        <v/>
      </c>
      <c r="K1278" s="1" t="str">
        <f t="shared" si="60"/>
        <v/>
      </c>
    </row>
    <row r="1279" spans="10:11" x14ac:dyDescent="0.25">
      <c r="J1279" s="1" t="str">
        <f t="shared" si="59"/>
        <v/>
      </c>
      <c r="K1279" s="1" t="str">
        <f t="shared" si="60"/>
        <v/>
      </c>
    </row>
    <row r="1280" spans="10:11" x14ac:dyDescent="0.25">
      <c r="J1280" s="1" t="str">
        <f t="shared" si="59"/>
        <v/>
      </c>
      <c r="K1280" s="1" t="str">
        <f t="shared" si="60"/>
        <v/>
      </c>
    </row>
    <row r="1281" spans="10:11" x14ac:dyDescent="0.25">
      <c r="J1281" s="1" t="str">
        <f t="shared" si="59"/>
        <v/>
      </c>
      <c r="K1281" s="1" t="str">
        <f t="shared" si="60"/>
        <v/>
      </c>
    </row>
    <row r="1282" spans="10:11" x14ac:dyDescent="0.25">
      <c r="J1282" s="1" t="str">
        <f t="shared" si="59"/>
        <v/>
      </c>
      <c r="K1282" s="1" t="str">
        <f t="shared" si="60"/>
        <v/>
      </c>
    </row>
    <row r="1283" spans="10:11" x14ac:dyDescent="0.25">
      <c r="J1283" s="1" t="str">
        <f t="shared" si="59"/>
        <v/>
      </c>
      <c r="K1283" s="1" t="str">
        <f t="shared" si="60"/>
        <v/>
      </c>
    </row>
    <row r="1284" spans="10:11" x14ac:dyDescent="0.25">
      <c r="J1284" s="1" t="str">
        <f t="shared" si="59"/>
        <v/>
      </c>
      <c r="K1284" s="1" t="str">
        <f t="shared" si="60"/>
        <v/>
      </c>
    </row>
    <row r="1285" spans="10:11" x14ac:dyDescent="0.25">
      <c r="J1285" s="1" t="str">
        <f t="shared" si="59"/>
        <v/>
      </c>
      <c r="K1285" s="1" t="str">
        <f t="shared" si="60"/>
        <v/>
      </c>
    </row>
    <row r="1286" spans="10:11" x14ac:dyDescent="0.25">
      <c r="J1286" s="1" t="str">
        <f t="shared" si="59"/>
        <v/>
      </c>
      <c r="K1286" s="1" t="str">
        <f t="shared" si="60"/>
        <v/>
      </c>
    </row>
    <row r="1287" spans="10:11" x14ac:dyDescent="0.25">
      <c r="J1287" s="1" t="str">
        <f t="shared" si="59"/>
        <v/>
      </c>
      <c r="K1287" s="1" t="str">
        <f t="shared" si="60"/>
        <v/>
      </c>
    </row>
    <row r="1288" spans="10:11" x14ac:dyDescent="0.25">
      <c r="J1288" s="1" t="str">
        <f t="shared" si="59"/>
        <v/>
      </c>
      <c r="K1288" s="1" t="str">
        <f t="shared" si="60"/>
        <v/>
      </c>
    </row>
    <row r="1289" spans="10:11" x14ac:dyDescent="0.25">
      <c r="J1289" s="1" t="str">
        <f t="shared" ref="J1289:J1352" si="61">IF(B1289="","",B1289)</f>
        <v/>
      </c>
      <c r="K1289" s="1" t="str">
        <f t="shared" ref="K1289:K1352" si="62">IF(A1289="","",A1289)</f>
        <v/>
      </c>
    </row>
    <row r="1290" spans="10:11" x14ac:dyDescent="0.25">
      <c r="J1290" s="1" t="str">
        <f t="shared" si="61"/>
        <v/>
      </c>
      <c r="K1290" s="1" t="str">
        <f t="shared" si="62"/>
        <v/>
      </c>
    </row>
    <row r="1291" spans="10:11" x14ac:dyDescent="0.25">
      <c r="J1291" s="1" t="str">
        <f t="shared" si="61"/>
        <v/>
      </c>
      <c r="K1291" s="1" t="str">
        <f t="shared" si="62"/>
        <v/>
      </c>
    </row>
    <row r="1292" spans="10:11" x14ac:dyDescent="0.25">
      <c r="J1292" s="1" t="str">
        <f t="shared" si="61"/>
        <v/>
      </c>
      <c r="K1292" s="1" t="str">
        <f t="shared" si="62"/>
        <v/>
      </c>
    </row>
    <row r="1293" spans="10:11" x14ac:dyDescent="0.25">
      <c r="J1293" s="1" t="str">
        <f t="shared" si="61"/>
        <v/>
      </c>
      <c r="K1293" s="1" t="str">
        <f t="shared" si="62"/>
        <v/>
      </c>
    </row>
    <row r="1294" spans="10:11" x14ac:dyDescent="0.25">
      <c r="J1294" s="1" t="str">
        <f t="shared" si="61"/>
        <v/>
      </c>
      <c r="K1294" s="1" t="str">
        <f t="shared" si="62"/>
        <v/>
      </c>
    </row>
    <row r="1295" spans="10:11" x14ac:dyDescent="0.25">
      <c r="J1295" s="1" t="str">
        <f t="shared" si="61"/>
        <v/>
      </c>
      <c r="K1295" s="1" t="str">
        <f t="shared" si="62"/>
        <v/>
      </c>
    </row>
    <row r="1296" spans="10:11" x14ac:dyDescent="0.25">
      <c r="J1296" s="1" t="str">
        <f t="shared" si="61"/>
        <v/>
      </c>
      <c r="K1296" s="1" t="str">
        <f t="shared" si="62"/>
        <v/>
      </c>
    </row>
    <row r="1297" spans="10:11" x14ac:dyDescent="0.25">
      <c r="J1297" s="1" t="str">
        <f t="shared" si="61"/>
        <v/>
      </c>
      <c r="K1297" s="1" t="str">
        <f t="shared" si="62"/>
        <v/>
      </c>
    </row>
    <row r="1298" spans="10:11" x14ac:dyDescent="0.25">
      <c r="J1298" s="1" t="str">
        <f t="shared" si="61"/>
        <v/>
      </c>
      <c r="K1298" s="1" t="str">
        <f t="shared" si="62"/>
        <v/>
      </c>
    </row>
    <row r="1299" spans="10:11" x14ac:dyDescent="0.25">
      <c r="J1299" s="1" t="str">
        <f t="shared" si="61"/>
        <v/>
      </c>
      <c r="K1299" s="1" t="str">
        <f t="shared" si="62"/>
        <v/>
      </c>
    </row>
    <row r="1300" spans="10:11" x14ac:dyDescent="0.25">
      <c r="J1300" s="1" t="str">
        <f t="shared" si="61"/>
        <v/>
      </c>
      <c r="K1300" s="1" t="str">
        <f t="shared" si="62"/>
        <v/>
      </c>
    </row>
    <row r="1301" spans="10:11" x14ac:dyDescent="0.25">
      <c r="J1301" s="1" t="str">
        <f t="shared" si="61"/>
        <v/>
      </c>
      <c r="K1301" s="1" t="str">
        <f t="shared" si="62"/>
        <v/>
      </c>
    </row>
    <row r="1302" spans="10:11" x14ac:dyDescent="0.25">
      <c r="J1302" s="1" t="str">
        <f t="shared" si="61"/>
        <v/>
      </c>
      <c r="K1302" s="1" t="str">
        <f t="shared" si="62"/>
        <v/>
      </c>
    </row>
    <row r="1303" spans="10:11" x14ac:dyDescent="0.25">
      <c r="J1303" s="1" t="str">
        <f t="shared" si="61"/>
        <v/>
      </c>
      <c r="K1303" s="1" t="str">
        <f t="shared" si="62"/>
        <v/>
      </c>
    </row>
    <row r="1304" spans="10:11" x14ac:dyDescent="0.25">
      <c r="J1304" s="1" t="str">
        <f t="shared" si="61"/>
        <v/>
      </c>
      <c r="K1304" s="1" t="str">
        <f t="shared" si="62"/>
        <v/>
      </c>
    </row>
    <row r="1305" spans="10:11" x14ac:dyDescent="0.25">
      <c r="J1305" s="1" t="str">
        <f t="shared" si="61"/>
        <v/>
      </c>
      <c r="K1305" s="1" t="str">
        <f t="shared" si="62"/>
        <v/>
      </c>
    </row>
    <row r="1306" spans="10:11" x14ac:dyDescent="0.25">
      <c r="J1306" s="1" t="str">
        <f t="shared" si="61"/>
        <v/>
      </c>
      <c r="K1306" s="1" t="str">
        <f t="shared" si="62"/>
        <v/>
      </c>
    </row>
    <row r="1307" spans="10:11" x14ac:dyDescent="0.25">
      <c r="J1307" s="1" t="str">
        <f t="shared" si="61"/>
        <v/>
      </c>
      <c r="K1307" s="1" t="str">
        <f t="shared" si="62"/>
        <v/>
      </c>
    </row>
    <row r="1308" spans="10:11" x14ac:dyDescent="0.25">
      <c r="J1308" s="1" t="str">
        <f t="shared" si="61"/>
        <v/>
      </c>
      <c r="K1308" s="1" t="str">
        <f t="shared" si="62"/>
        <v/>
      </c>
    </row>
    <row r="1309" spans="10:11" x14ac:dyDescent="0.25">
      <c r="J1309" s="1" t="str">
        <f t="shared" si="61"/>
        <v/>
      </c>
      <c r="K1309" s="1" t="str">
        <f t="shared" si="62"/>
        <v/>
      </c>
    </row>
    <row r="1310" spans="10:11" x14ac:dyDescent="0.25">
      <c r="J1310" s="1" t="str">
        <f t="shared" si="61"/>
        <v/>
      </c>
      <c r="K1310" s="1" t="str">
        <f t="shared" si="62"/>
        <v/>
      </c>
    </row>
    <row r="1311" spans="10:11" x14ac:dyDescent="0.25">
      <c r="J1311" s="1" t="str">
        <f t="shared" si="61"/>
        <v/>
      </c>
      <c r="K1311" s="1" t="str">
        <f t="shared" si="62"/>
        <v/>
      </c>
    </row>
    <row r="1312" spans="10:11" x14ac:dyDescent="0.25">
      <c r="J1312" s="1" t="str">
        <f t="shared" si="61"/>
        <v/>
      </c>
      <c r="K1312" s="1" t="str">
        <f t="shared" si="62"/>
        <v/>
      </c>
    </row>
    <row r="1313" spans="10:11" x14ac:dyDescent="0.25">
      <c r="J1313" s="1" t="str">
        <f t="shared" si="61"/>
        <v/>
      </c>
      <c r="K1313" s="1" t="str">
        <f t="shared" si="62"/>
        <v/>
      </c>
    </row>
    <row r="1314" spans="10:11" x14ac:dyDescent="0.25">
      <c r="J1314" s="1" t="str">
        <f t="shared" si="61"/>
        <v/>
      </c>
      <c r="K1314" s="1" t="str">
        <f t="shared" si="62"/>
        <v/>
      </c>
    </row>
    <row r="1315" spans="10:11" x14ac:dyDescent="0.25">
      <c r="J1315" s="1" t="str">
        <f t="shared" si="61"/>
        <v/>
      </c>
      <c r="K1315" s="1" t="str">
        <f t="shared" si="62"/>
        <v/>
      </c>
    </row>
    <row r="1316" spans="10:11" x14ac:dyDescent="0.25">
      <c r="J1316" s="1" t="str">
        <f t="shared" si="61"/>
        <v/>
      </c>
      <c r="K1316" s="1" t="str">
        <f t="shared" si="62"/>
        <v/>
      </c>
    </row>
    <row r="1317" spans="10:11" x14ac:dyDescent="0.25">
      <c r="J1317" s="1" t="str">
        <f t="shared" si="61"/>
        <v/>
      </c>
      <c r="K1317" s="1" t="str">
        <f t="shared" si="62"/>
        <v/>
      </c>
    </row>
    <row r="1318" spans="10:11" x14ac:dyDescent="0.25">
      <c r="J1318" s="1" t="str">
        <f t="shared" si="61"/>
        <v/>
      </c>
      <c r="K1318" s="1" t="str">
        <f t="shared" si="62"/>
        <v/>
      </c>
    </row>
    <row r="1319" spans="10:11" x14ac:dyDescent="0.25">
      <c r="J1319" s="1" t="str">
        <f t="shared" si="61"/>
        <v/>
      </c>
      <c r="K1319" s="1" t="str">
        <f t="shared" si="62"/>
        <v/>
      </c>
    </row>
    <row r="1320" spans="10:11" x14ac:dyDescent="0.25">
      <c r="J1320" s="1" t="str">
        <f t="shared" si="61"/>
        <v/>
      </c>
      <c r="K1320" s="1" t="str">
        <f t="shared" si="62"/>
        <v/>
      </c>
    </row>
    <row r="1321" spans="10:11" x14ac:dyDescent="0.25">
      <c r="J1321" s="1" t="str">
        <f t="shared" si="61"/>
        <v/>
      </c>
      <c r="K1321" s="1" t="str">
        <f t="shared" si="62"/>
        <v/>
      </c>
    </row>
    <row r="1322" spans="10:11" x14ac:dyDescent="0.25">
      <c r="J1322" s="1" t="str">
        <f t="shared" si="61"/>
        <v/>
      </c>
      <c r="K1322" s="1" t="str">
        <f t="shared" si="62"/>
        <v/>
      </c>
    </row>
    <row r="1323" spans="10:11" x14ac:dyDescent="0.25">
      <c r="J1323" s="1" t="str">
        <f t="shared" si="61"/>
        <v/>
      </c>
      <c r="K1323" s="1" t="str">
        <f t="shared" si="62"/>
        <v/>
      </c>
    </row>
    <row r="1324" spans="10:11" x14ac:dyDescent="0.25">
      <c r="J1324" s="1" t="str">
        <f t="shared" si="61"/>
        <v/>
      </c>
      <c r="K1324" s="1" t="str">
        <f t="shared" si="62"/>
        <v/>
      </c>
    </row>
    <row r="1325" spans="10:11" x14ac:dyDescent="0.25">
      <c r="J1325" s="1" t="str">
        <f t="shared" si="61"/>
        <v/>
      </c>
      <c r="K1325" s="1" t="str">
        <f t="shared" si="62"/>
        <v/>
      </c>
    </row>
    <row r="1326" spans="10:11" x14ac:dyDescent="0.25">
      <c r="J1326" s="1" t="str">
        <f t="shared" si="61"/>
        <v/>
      </c>
      <c r="K1326" s="1" t="str">
        <f t="shared" si="62"/>
        <v/>
      </c>
    </row>
    <row r="1327" spans="10:11" x14ac:dyDescent="0.25">
      <c r="J1327" s="1" t="str">
        <f t="shared" si="61"/>
        <v/>
      </c>
      <c r="K1327" s="1" t="str">
        <f t="shared" si="62"/>
        <v/>
      </c>
    </row>
    <row r="1328" spans="10:11" x14ac:dyDescent="0.25">
      <c r="J1328" s="1" t="str">
        <f t="shared" si="61"/>
        <v/>
      </c>
      <c r="K1328" s="1" t="str">
        <f t="shared" si="62"/>
        <v/>
      </c>
    </row>
    <row r="1329" spans="10:11" x14ac:dyDescent="0.25">
      <c r="J1329" s="1" t="str">
        <f t="shared" si="61"/>
        <v/>
      </c>
      <c r="K1329" s="1" t="str">
        <f t="shared" si="62"/>
        <v/>
      </c>
    </row>
    <row r="1330" spans="10:11" x14ac:dyDescent="0.25">
      <c r="J1330" s="1" t="str">
        <f t="shared" si="61"/>
        <v/>
      </c>
      <c r="K1330" s="1" t="str">
        <f t="shared" si="62"/>
        <v/>
      </c>
    </row>
    <row r="1331" spans="10:11" x14ac:dyDescent="0.25">
      <c r="J1331" s="1" t="str">
        <f t="shared" si="61"/>
        <v/>
      </c>
      <c r="K1331" s="1" t="str">
        <f t="shared" si="62"/>
        <v/>
      </c>
    </row>
    <row r="1332" spans="10:11" x14ac:dyDescent="0.25">
      <c r="J1332" s="1" t="str">
        <f t="shared" si="61"/>
        <v/>
      </c>
      <c r="K1332" s="1" t="str">
        <f t="shared" si="62"/>
        <v/>
      </c>
    </row>
    <row r="1333" spans="10:11" x14ac:dyDescent="0.25">
      <c r="J1333" s="1" t="str">
        <f t="shared" si="61"/>
        <v/>
      </c>
      <c r="K1333" s="1" t="str">
        <f t="shared" si="62"/>
        <v/>
      </c>
    </row>
    <row r="1334" spans="10:11" x14ac:dyDescent="0.25">
      <c r="J1334" s="1" t="str">
        <f t="shared" si="61"/>
        <v/>
      </c>
      <c r="K1334" s="1" t="str">
        <f t="shared" si="62"/>
        <v/>
      </c>
    </row>
    <row r="1335" spans="10:11" x14ac:dyDescent="0.25">
      <c r="J1335" s="1" t="str">
        <f t="shared" si="61"/>
        <v/>
      </c>
      <c r="K1335" s="1" t="str">
        <f t="shared" si="62"/>
        <v/>
      </c>
    </row>
    <row r="1336" spans="10:11" x14ac:dyDescent="0.25">
      <c r="J1336" s="1" t="str">
        <f t="shared" si="61"/>
        <v/>
      </c>
      <c r="K1336" s="1" t="str">
        <f t="shared" si="62"/>
        <v/>
      </c>
    </row>
    <row r="1337" spans="10:11" x14ac:dyDescent="0.25">
      <c r="J1337" s="1" t="str">
        <f t="shared" si="61"/>
        <v/>
      </c>
      <c r="K1337" s="1" t="str">
        <f t="shared" si="62"/>
        <v/>
      </c>
    </row>
    <row r="1338" spans="10:11" x14ac:dyDescent="0.25">
      <c r="J1338" s="1" t="str">
        <f t="shared" si="61"/>
        <v/>
      </c>
      <c r="K1338" s="1" t="str">
        <f t="shared" si="62"/>
        <v/>
      </c>
    </row>
    <row r="1339" spans="10:11" x14ac:dyDescent="0.25">
      <c r="J1339" s="1" t="str">
        <f t="shared" si="61"/>
        <v/>
      </c>
      <c r="K1339" s="1" t="str">
        <f t="shared" si="62"/>
        <v/>
      </c>
    </row>
    <row r="1340" spans="10:11" x14ac:dyDescent="0.25">
      <c r="J1340" s="1" t="str">
        <f t="shared" si="61"/>
        <v/>
      </c>
      <c r="K1340" s="1" t="str">
        <f t="shared" si="62"/>
        <v/>
      </c>
    </row>
    <row r="1341" spans="10:11" x14ac:dyDescent="0.25">
      <c r="J1341" s="1" t="str">
        <f t="shared" si="61"/>
        <v/>
      </c>
      <c r="K1341" s="1" t="str">
        <f t="shared" si="62"/>
        <v/>
      </c>
    </row>
    <row r="1342" spans="10:11" x14ac:dyDescent="0.25">
      <c r="J1342" s="1" t="str">
        <f t="shared" si="61"/>
        <v/>
      </c>
      <c r="K1342" s="1" t="str">
        <f t="shared" si="62"/>
        <v/>
      </c>
    </row>
    <row r="1343" spans="10:11" x14ac:dyDescent="0.25">
      <c r="J1343" s="1" t="str">
        <f t="shared" si="61"/>
        <v/>
      </c>
      <c r="K1343" s="1" t="str">
        <f t="shared" si="62"/>
        <v/>
      </c>
    </row>
    <row r="1344" spans="10:11" x14ac:dyDescent="0.25">
      <c r="J1344" s="1" t="str">
        <f t="shared" si="61"/>
        <v/>
      </c>
      <c r="K1344" s="1" t="str">
        <f t="shared" si="62"/>
        <v/>
      </c>
    </row>
    <row r="1345" spans="10:11" x14ac:dyDescent="0.25">
      <c r="J1345" s="1" t="str">
        <f t="shared" si="61"/>
        <v/>
      </c>
      <c r="K1345" s="1" t="str">
        <f t="shared" si="62"/>
        <v/>
      </c>
    </row>
    <row r="1346" spans="10:11" x14ac:dyDescent="0.25">
      <c r="J1346" s="1" t="str">
        <f t="shared" si="61"/>
        <v/>
      </c>
      <c r="K1346" s="1" t="str">
        <f t="shared" si="62"/>
        <v/>
      </c>
    </row>
    <row r="1347" spans="10:11" x14ac:dyDescent="0.25">
      <c r="J1347" s="1" t="str">
        <f t="shared" si="61"/>
        <v/>
      </c>
      <c r="K1347" s="1" t="str">
        <f t="shared" si="62"/>
        <v/>
      </c>
    </row>
    <row r="1348" spans="10:11" x14ac:dyDescent="0.25">
      <c r="J1348" s="1" t="str">
        <f t="shared" si="61"/>
        <v/>
      </c>
      <c r="K1348" s="1" t="str">
        <f t="shared" si="62"/>
        <v/>
      </c>
    </row>
    <row r="1349" spans="10:11" x14ac:dyDescent="0.25">
      <c r="J1349" s="1" t="str">
        <f t="shared" si="61"/>
        <v/>
      </c>
      <c r="K1349" s="1" t="str">
        <f t="shared" si="62"/>
        <v/>
      </c>
    </row>
    <row r="1350" spans="10:11" x14ac:dyDescent="0.25">
      <c r="J1350" s="1" t="str">
        <f t="shared" si="61"/>
        <v/>
      </c>
      <c r="K1350" s="1" t="str">
        <f t="shared" si="62"/>
        <v/>
      </c>
    </row>
    <row r="1351" spans="10:11" x14ac:dyDescent="0.25">
      <c r="J1351" s="1" t="str">
        <f t="shared" si="61"/>
        <v/>
      </c>
      <c r="K1351" s="1" t="str">
        <f t="shared" si="62"/>
        <v/>
      </c>
    </row>
    <row r="1352" spans="10:11" x14ac:dyDescent="0.25">
      <c r="J1352" s="1" t="str">
        <f t="shared" si="61"/>
        <v/>
      </c>
      <c r="K1352" s="1" t="str">
        <f t="shared" si="62"/>
        <v/>
      </c>
    </row>
    <row r="1353" spans="10:11" x14ac:dyDescent="0.25">
      <c r="J1353" s="1" t="str">
        <f t="shared" ref="J1353:J1416" si="63">IF(B1353="","",B1353)</f>
        <v/>
      </c>
      <c r="K1353" s="1" t="str">
        <f t="shared" ref="K1353:K1416" si="64">IF(A1353="","",A1353)</f>
        <v/>
      </c>
    </row>
    <row r="1354" spans="10:11" x14ac:dyDescent="0.25">
      <c r="J1354" s="1" t="str">
        <f t="shared" si="63"/>
        <v/>
      </c>
      <c r="K1354" s="1" t="str">
        <f t="shared" si="64"/>
        <v/>
      </c>
    </row>
    <row r="1355" spans="10:11" x14ac:dyDescent="0.25">
      <c r="J1355" s="1" t="str">
        <f t="shared" si="63"/>
        <v/>
      </c>
      <c r="K1355" s="1" t="str">
        <f t="shared" si="64"/>
        <v/>
      </c>
    </row>
    <row r="1356" spans="10:11" x14ac:dyDescent="0.25">
      <c r="J1356" s="1" t="str">
        <f t="shared" si="63"/>
        <v/>
      </c>
      <c r="K1356" s="1" t="str">
        <f t="shared" si="64"/>
        <v/>
      </c>
    </row>
    <row r="1357" spans="10:11" x14ac:dyDescent="0.25">
      <c r="J1357" s="1" t="str">
        <f t="shared" si="63"/>
        <v/>
      </c>
      <c r="K1357" s="1" t="str">
        <f t="shared" si="64"/>
        <v/>
      </c>
    </row>
    <row r="1358" spans="10:11" x14ac:dyDescent="0.25">
      <c r="J1358" s="1" t="str">
        <f t="shared" si="63"/>
        <v/>
      </c>
      <c r="K1358" s="1" t="str">
        <f t="shared" si="64"/>
        <v/>
      </c>
    </row>
    <row r="1359" spans="10:11" x14ac:dyDescent="0.25">
      <c r="J1359" s="1" t="str">
        <f t="shared" si="63"/>
        <v/>
      </c>
      <c r="K1359" s="1" t="str">
        <f t="shared" si="64"/>
        <v/>
      </c>
    </row>
    <row r="1360" spans="10:11" x14ac:dyDescent="0.25">
      <c r="J1360" s="1" t="str">
        <f t="shared" si="63"/>
        <v/>
      </c>
      <c r="K1360" s="1" t="str">
        <f t="shared" si="64"/>
        <v/>
      </c>
    </row>
    <row r="1361" spans="10:11" x14ac:dyDescent="0.25">
      <c r="J1361" s="1" t="str">
        <f t="shared" si="63"/>
        <v/>
      </c>
      <c r="K1361" s="1" t="str">
        <f t="shared" si="64"/>
        <v/>
      </c>
    </row>
    <row r="1362" spans="10:11" x14ac:dyDescent="0.25">
      <c r="J1362" s="1" t="str">
        <f t="shared" si="63"/>
        <v/>
      </c>
      <c r="K1362" s="1" t="str">
        <f t="shared" si="64"/>
        <v/>
      </c>
    </row>
    <row r="1363" spans="10:11" x14ac:dyDescent="0.25">
      <c r="J1363" s="1" t="str">
        <f t="shared" si="63"/>
        <v/>
      </c>
      <c r="K1363" s="1" t="str">
        <f t="shared" si="64"/>
        <v/>
      </c>
    </row>
    <row r="1364" spans="10:11" x14ac:dyDescent="0.25">
      <c r="J1364" s="1" t="str">
        <f t="shared" si="63"/>
        <v/>
      </c>
      <c r="K1364" s="1" t="str">
        <f t="shared" si="64"/>
        <v/>
      </c>
    </row>
    <row r="1365" spans="10:11" x14ac:dyDescent="0.25">
      <c r="J1365" s="1" t="str">
        <f t="shared" si="63"/>
        <v/>
      </c>
      <c r="K1365" s="1" t="str">
        <f t="shared" si="64"/>
        <v/>
      </c>
    </row>
    <row r="1366" spans="10:11" x14ac:dyDescent="0.25">
      <c r="J1366" s="1" t="str">
        <f t="shared" si="63"/>
        <v/>
      </c>
      <c r="K1366" s="1" t="str">
        <f t="shared" si="64"/>
        <v/>
      </c>
    </row>
    <row r="1367" spans="10:11" x14ac:dyDescent="0.25">
      <c r="J1367" s="1" t="str">
        <f t="shared" si="63"/>
        <v/>
      </c>
      <c r="K1367" s="1" t="str">
        <f t="shared" si="64"/>
        <v/>
      </c>
    </row>
    <row r="1368" spans="10:11" x14ac:dyDescent="0.25">
      <c r="J1368" s="1" t="str">
        <f t="shared" si="63"/>
        <v/>
      </c>
      <c r="K1368" s="1" t="str">
        <f t="shared" si="64"/>
        <v/>
      </c>
    </row>
    <row r="1369" spans="10:11" x14ac:dyDescent="0.25">
      <c r="J1369" s="1" t="str">
        <f t="shared" si="63"/>
        <v/>
      </c>
      <c r="K1369" s="1" t="str">
        <f t="shared" si="64"/>
        <v/>
      </c>
    </row>
    <row r="1370" spans="10:11" x14ac:dyDescent="0.25">
      <c r="J1370" s="1" t="str">
        <f t="shared" si="63"/>
        <v/>
      </c>
      <c r="K1370" s="1" t="str">
        <f t="shared" si="64"/>
        <v/>
      </c>
    </row>
    <row r="1371" spans="10:11" x14ac:dyDescent="0.25">
      <c r="J1371" s="1" t="str">
        <f t="shared" si="63"/>
        <v/>
      </c>
      <c r="K1371" s="1" t="str">
        <f t="shared" si="64"/>
        <v/>
      </c>
    </row>
    <row r="1372" spans="10:11" x14ac:dyDescent="0.25">
      <c r="J1372" s="1" t="str">
        <f t="shared" si="63"/>
        <v/>
      </c>
      <c r="K1372" s="1" t="str">
        <f t="shared" si="64"/>
        <v/>
      </c>
    </row>
    <row r="1373" spans="10:11" x14ac:dyDescent="0.25">
      <c r="J1373" s="1" t="str">
        <f t="shared" si="63"/>
        <v/>
      </c>
      <c r="K1373" s="1" t="str">
        <f t="shared" si="64"/>
        <v/>
      </c>
    </row>
    <row r="1374" spans="10:11" x14ac:dyDescent="0.25">
      <c r="J1374" s="1" t="str">
        <f t="shared" si="63"/>
        <v/>
      </c>
      <c r="K1374" s="1" t="str">
        <f t="shared" si="64"/>
        <v/>
      </c>
    </row>
    <row r="1375" spans="10:11" x14ac:dyDescent="0.25">
      <c r="J1375" s="1" t="str">
        <f t="shared" si="63"/>
        <v/>
      </c>
      <c r="K1375" s="1" t="str">
        <f t="shared" si="64"/>
        <v/>
      </c>
    </row>
    <row r="1376" spans="10:11" x14ac:dyDescent="0.25">
      <c r="J1376" s="1" t="str">
        <f t="shared" si="63"/>
        <v/>
      </c>
      <c r="K1376" s="1" t="str">
        <f t="shared" si="64"/>
        <v/>
      </c>
    </row>
    <row r="1377" spans="10:11" x14ac:dyDescent="0.25">
      <c r="J1377" s="1" t="str">
        <f t="shared" si="63"/>
        <v/>
      </c>
      <c r="K1377" s="1" t="str">
        <f t="shared" si="64"/>
        <v/>
      </c>
    </row>
    <row r="1378" spans="10:11" x14ac:dyDescent="0.25">
      <c r="J1378" s="1" t="str">
        <f t="shared" si="63"/>
        <v/>
      </c>
      <c r="K1378" s="1" t="str">
        <f t="shared" si="64"/>
        <v/>
      </c>
    </row>
    <row r="1379" spans="10:11" x14ac:dyDescent="0.25">
      <c r="J1379" s="1" t="str">
        <f t="shared" si="63"/>
        <v/>
      </c>
      <c r="K1379" s="1" t="str">
        <f t="shared" si="64"/>
        <v/>
      </c>
    </row>
    <row r="1380" spans="10:11" x14ac:dyDescent="0.25">
      <c r="J1380" s="1" t="str">
        <f t="shared" si="63"/>
        <v/>
      </c>
      <c r="K1380" s="1" t="str">
        <f t="shared" si="64"/>
        <v/>
      </c>
    </row>
    <row r="1381" spans="10:11" x14ac:dyDescent="0.25">
      <c r="J1381" s="1" t="str">
        <f t="shared" si="63"/>
        <v/>
      </c>
      <c r="K1381" s="1" t="str">
        <f t="shared" si="64"/>
        <v/>
      </c>
    </row>
    <row r="1382" spans="10:11" x14ac:dyDescent="0.25">
      <c r="J1382" s="1" t="str">
        <f t="shared" si="63"/>
        <v/>
      </c>
      <c r="K1382" s="1" t="str">
        <f t="shared" si="64"/>
        <v/>
      </c>
    </row>
    <row r="1383" spans="10:11" x14ac:dyDescent="0.25">
      <c r="J1383" s="1" t="str">
        <f t="shared" si="63"/>
        <v/>
      </c>
      <c r="K1383" s="1" t="str">
        <f t="shared" si="64"/>
        <v/>
      </c>
    </row>
    <row r="1384" spans="10:11" x14ac:dyDescent="0.25">
      <c r="J1384" s="1" t="str">
        <f t="shared" si="63"/>
        <v/>
      </c>
      <c r="K1384" s="1" t="str">
        <f t="shared" si="64"/>
        <v/>
      </c>
    </row>
    <row r="1385" spans="10:11" x14ac:dyDescent="0.25">
      <c r="J1385" s="1" t="str">
        <f t="shared" si="63"/>
        <v/>
      </c>
      <c r="K1385" s="1" t="str">
        <f t="shared" si="64"/>
        <v/>
      </c>
    </row>
    <row r="1386" spans="10:11" x14ac:dyDescent="0.25">
      <c r="J1386" s="1" t="str">
        <f t="shared" si="63"/>
        <v/>
      </c>
      <c r="K1386" s="1" t="str">
        <f t="shared" si="64"/>
        <v/>
      </c>
    </row>
    <row r="1387" spans="10:11" x14ac:dyDescent="0.25">
      <c r="J1387" s="1" t="str">
        <f t="shared" si="63"/>
        <v/>
      </c>
      <c r="K1387" s="1" t="str">
        <f t="shared" si="64"/>
        <v/>
      </c>
    </row>
    <row r="1388" spans="10:11" x14ac:dyDescent="0.25">
      <c r="J1388" s="1" t="str">
        <f t="shared" si="63"/>
        <v/>
      </c>
      <c r="K1388" s="1" t="str">
        <f t="shared" si="64"/>
        <v/>
      </c>
    </row>
    <row r="1389" spans="10:11" x14ac:dyDescent="0.25">
      <c r="J1389" s="1" t="str">
        <f t="shared" si="63"/>
        <v/>
      </c>
      <c r="K1389" s="1" t="str">
        <f t="shared" si="64"/>
        <v/>
      </c>
    </row>
    <row r="1390" spans="10:11" x14ac:dyDescent="0.25">
      <c r="J1390" s="1" t="str">
        <f t="shared" si="63"/>
        <v/>
      </c>
      <c r="K1390" s="1" t="str">
        <f t="shared" si="64"/>
        <v/>
      </c>
    </row>
    <row r="1391" spans="10:11" x14ac:dyDescent="0.25">
      <c r="J1391" s="1" t="str">
        <f t="shared" si="63"/>
        <v/>
      </c>
      <c r="K1391" s="1" t="str">
        <f t="shared" si="64"/>
        <v/>
      </c>
    </row>
    <row r="1392" spans="10:11" x14ac:dyDescent="0.25">
      <c r="J1392" s="1" t="str">
        <f t="shared" si="63"/>
        <v/>
      </c>
      <c r="K1392" s="1" t="str">
        <f t="shared" si="64"/>
        <v/>
      </c>
    </row>
    <row r="1393" spans="10:11" x14ac:dyDescent="0.25">
      <c r="J1393" s="1" t="str">
        <f t="shared" si="63"/>
        <v/>
      </c>
      <c r="K1393" s="1" t="str">
        <f t="shared" si="64"/>
        <v/>
      </c>
    </row>
    <row r="1394" spans="10:11" x14ac:dyDescent="0.25">
      <c r="J1394" s="1" t="str">
        <f t="shared" si="63"/>
        <v/>
      </c>
      <c r="K1394" s="1" t="str">
        <f t="shared" si="64"/>
        <v/>
      </c>
    </row>
    <row r="1395" spans="10:11" x14ac:dyDescent="0.25">
      <c r="J1395" s="1" t="str">
        <f t="shared" si="63"/>
        <v/>
      </c>
      <c r="K1395" s="1" t="str">
        <f t="shared" si="64"/>
        <v/>
      </c>
    </row>
    <row r="1396" spans="10:11" x14ac:dyDescent="0.25">
      <c r="J1396" s="1" t="str">
        <f t="shared" si="63"/>
        <v/>
      </c>
      <c r="K1396" s="1" t="str">
        <f t="shared" si="64"/>
        <v/>
      </c>
    </row>
    <row r="1397" spans="10:11" x14ac:dyDescent="0.25">
      <c r="J1397" s="1" t="str">
        <f t="shared" si="63"/>
        <v/>
      </c>
      <c r="K1397" s="1" t="str">
        <f t="shared" si="64"/>
        <v/>
      </c>
    </row>
    <row r="1398" spans="10:11" x14ac:dyDescent="0.25">
      <c r="J1398" s="1" t="str">
        <f t="shared" si="63"/>
        <v/>
      </c>
      <c r="K1398" s="1" t="str">
        <f t="shared" si="64"/>
        <v/>
      </c>
    </row>
    <row r="1399" spans="10:11" x14ac:dyDescent="0.25">
      <c r="J1399" s="1" t="str">
        <f t="shared" si="63"/>
        <v/>
      </c>
      <c r="K1399" s="1" t="str">
        <f t="shared" si="64"/>
        <v/>
      </c>
    </row>
    <row r="1400" spans="10:11" x14ac:dyDescent="0.25">
      <c r="J1400" s="1" t="str">
        <f t="shared" si="63"/>
        <v/>
      </c>
      <c r="K1400" s="1" t="str">
        <f t="shared" si="64"/>
        <v/>
      </c>
    </row>
    <row r="1401" spans="10:11" x14ac:dyDescent="0.25">
      <c r="J1401" s="1" t="str">
        <f t="shared" si="63"/>
        <v/>
      </c>
      <c r="K1401" s="1" t="str">
        <f t="shared" si="64"/>
        <v/>
      </c>
    </row>
    <row r="1402" spans="10:11" x14ac:dyDescent="0.25">
      <c r="J1402" s="1" t="str">
        <f t="shared" si="63"/>
        <v/>
      </c>
      <c r="K1402" s="1" t="str">
        <f t="shared" si="64"/>
        <v/>
      </c>
    </row>
    <row r="1403" spans="10:11" x14ac:dyDescent="0.25">
      <c r="J1403" s="1" t="str">
        <f t="shared" si="63"/>
        <v/>
      </c>
      <c r="K1403" s="1" t="str">
        <f t="shared" si="64"/>
        <v/>
      </c>
    </row>
    <row r="1404" spans="10:11" x14ac:dyDescent="0.25">
      <c r="J1404" s="1" t="str">
        <f t="shared" si="63"/>
        <v/>
      </c>
      <c r="K1404" s="1" t="str">
        <f t="shared" si="64"/>
        <v/>
      </c>
    </row>
    <row r="1405" spans="10:11" x14ac:dyDescent="0.25">
      <c r="J1405" s="1" t="str">
        <f t="shared" si="63"/>
        <v/>
      </c>
      <c r="K1405" s="1" t="str">
        <f t="shared" si="64"/>
        <v/>
      </c>
    </row>
    <row r="1406" spans="10:11" x14ac:dyDescent="0.25">
      <c r="J1406" s="1" t="str">
        <f t="shared" si="63"/>
        <v/>
      </c>
      <c r="K1406" s="1" t="str">
        <f t="shared" si="64"/>
        <v/>
      </c>
    </row>
    <row r="1407" spans="10:11" x14ac:dyDescent="0.25">
      <c r="J1407" s="1" t="str">
        <f t="shared" si="63"/>
        <v/>
      </c>
      <c r="K1407" s="1" t="str">
        <f t="shared" si="64"/>
        <v/>
      </c>
    </row>
    <row r="1408" spans="10:11" x14ac:dyDescent="0.25">
      <c r="J1408" s="1" t="str">
        <f t="shared" si="63"/>
        <v/>
      </c>
      <c r="K1408" s="1" t="str">
        <f t="shared" si="64"/>
        <v/>
      </c>
    </row>
    <row r="1409" spans="10:11" x14ac:dyDescent="0.25">
      <c r="J1409" s="1" t="str">
        <f t="shared" si="63"/>
        <v/>
      </c>
      <c r="K1409" s="1" t="str">
        <f t="shared" si="64"/>
        <v/>
      </c>
    </row>
    <row r="1410" spans="10:11" x14ac:dyDescent="0.25">
      <c r="J1410" s="1" t="str">
        <f t="shared" si="63"/>
        <v/>
      </c>
      <c r="K1410" s="1" t="str">
        <f t="shared" si="64"/>
        <v/>
      </c>
    </row>
    <row r="1411" spans="10:11" x14ac:dyDescent="0.25">
      <c r="J1411" s="1" t="str">
        <f t="shared" si="63"/>
        <v/>
      </c>
      <c r="K1411" s="1" t="str">
        <f t="shared" si="64"/>
        <v/>
      </c>
    </row>
    <row r="1412" spans="10:11" x14ac:dyDescent="0.25">
      <c r="J1412" s="1" t="str">
        <f t="shared" si="63"/>
        <v/>
      </c>
      <c r="K1412" s="1" t="str">
        <f t="shared" si="64"/>
        <v/>
      </c>
    </row>
    <row r="1413" spans="10:11" x14ac:dyDescent="0.25">
      <c r="J1413" s="1" t="str">
        <f t="shared" si="63"/>
        <v/>
      </c>
      <c r="K1413" s="1" t="str">
        <f t="shared" si="64"/>
        <v/>
      </c>
    </row>
    <row r="1414" spans="10:11" x14ac:dyDescent="0.25">
      <c r="J1414" s="1" t="str">
        <f t="shared" si="63"/>
        <v/>
      </c>
      <c r="K1414" s="1" t="str">
        <f t="shared" si="64"/>
        <v/>
      </c>
    </row>
    <row r="1415" spans="10:11" x14ac:dyDescent="0.25">
      <c r="J1415" s="1" t="str">
        <f t="shared" si="63"/>
        <v/>
      </c>
      <c r="K1415" s="1" t="str">
        <f t="shared" si="64"/>
        <v/>
      </c>
    </row>
    <row r="1416" spans="10:11" x14ac:dyDescent="0.25">
      <c r="J1416" s="1" t="str">
        <f t="shared" si="63"/>
        <v/>
      </c>
      <c r="K1416" s="1" t="str">
        <f t="shared" si="64"/>
        <v/>
      </c>
    </row>
    <row r="1417" spans="10:11" x14ac:dyDescent="0.25">
      <c r="J1417" s="1" t="str">
        <f t="shared" ref="J1417:J1480" si="65">IF(B1417="","",B1417)</f>
        <v/>
      </c>
      <c r="K1417" s="1" t="str">
        <f t="shared" ref="K1417:K1480" si="66">IF(A1417="","",A1417)</f>
        <v/>
      </c>
    </row>
    <row r="1418" spans="10:11" x14ac:dyDescent="0.25">
      <c r="J1418" s="1" t="str">
        <f t="shared" si="65"/>
        <v/>
      </c>
      <c r="K1418" s="1" t="str">
        <f t="shared" si="66"/>
        <v/>
      </c>
    </row>
    <row r="1419" spans="10:11" x14ac:dyDescent="0.25">
      <c r="J1419" s="1" t="str">
        <f t="shared" si="65"/>
        <v/>
      </c>
      <c r="K1419" s="1" t="str">
        <f t="shared" si="66"/>
        <v/>
      </c>
    </row>
    <row r="1420" spans="10:11" x14ac:dyDescent="0.25">
      <c r="J1420" s="1" t="str">
        <f t="shared" si="65"/>
        <v/>
      </c>
      <c r="K1420" s="1" t="str">
        <f t="shared" si="66"/>
        <v/>
      </c>
    </row>
    <row r="1421" spans="10:11" x14ac:dyDescent="0.25">
      <c r="J1421" s="1" t="str">
        <f t="shared" si="65"/>
        <v/>
      </c>
      <c r="K1421" s="1" t="str">
        <f t="shared" si="66"/>
        <v/>
      </c>
    </row>
    <row r="1422" spans="10:11" x14ac:dyDescent="0.25">
      <c r="J1422" s="1" t="str">
        <f t="shared" si="65"/>
        <v/>
      </c>
      <c r="K1422" s="1" t="str">
        <f t="shared" si="66"/>
        <v/>
      </c>
    </row>
    <row r="1423" spans="10:11" x14ac:dyDescent="0.25">
      <c r="J1423" s="1" t="str">
        <f t="shared" si="65"/>
        <v/>
      </c>
      <c r="K1423" s="1" t="str">
        <f t="shared" si="66"/>
        <v/>
      </c>
    </row>
    <row r="1424" spans="10:11" x14ac:dyDescent="0.25">
      <c r="J1424" s="1" t="str">
        <f t="shared" si="65"/>
        <v/>
      </c>
      <c r="K1424" s="1" t="str">
        <f t="shared" si="66"/>
        <v/>
      </c>
    </row>
    <row r="1425" spans="10:11" x14ac:dyDescent="0.25">
      <c r="J1425" s="1" t="str">
        <f t="shared" si="65"/>
        <v/>
      </c>
      <c r="K1425" s="1" t="str">
        <f t="shared" si="66"/>
        <v/>
      </c>
    </row>
    <row r="1426" spans="10:11" x14ac:dyDescent="0.25">
      <c r="J1426" s="1" t="str">
        <f t="shared" si="65"/>
        <v/>
      </c>
      <c r="K1426" s="1" t="str">
        <f t="shared" si="66"/>
        <v/>
      </c>
    </row>
    <row r="1427" spans="10:11" x14ac:dyDescent="0.25">
      <c r="J1427" s="1" t="str">
        <f t="shared" si="65"/>
        <v/>
      </c>
      <c r="K1427" s="1" t="str">
        <f t="shared" si="66"/>
        <v/>
      </c>
    </row>
    <row r="1428" spans="10:11" x14ac:dyDescent="0.25">
      <c r="J1428" s="1" t="str">
        <f t="shared" si="65"/>
        <v/>
      </c>
      <c r="K1428" s="1" t="str">
        <f t="shared" si="66"/>
        <v/>
      </c>
    </row>
    <row r="1429" spans="10:11" x14ac:dyDescent="0.25">
      <c r="J1429" s="1" t="str">
        <f t="shared" si="65"/>
        <v/>
      </c>
      <c r="K1429" s="1" t="str">
        <f t="shared" si="66"/>
        <v/>
      </c>
    </row>
    <row r="1430" spans="10:11" x14ac:dyDescent="0.25">
      <c r="J1430" s="1" t="str">
        <f t="shared" si="65"/>
        <v/>
      </c>
      <c r="K1430" s="1" t="str">
        <f t="shared" si="66"/>
        <v/>
      </c>
    </row>
    <row r="1431" spans="10:11" x14ac:dyDescent="0.25">
      <c r="J1431" s="1" t="str">
        <f t="shared" si="65"/>
        <v/>
      </c>
      <c r="K1431" s="1" t="str">
        <f t="shared" si="66"/>
        <v/>
      </c>
    </row>
    <row r="1432" spans="10:11" x14ac:dyDescent="0.25">
      <c r="J1432" s="1" t="str">
        <f t="shared" si="65"/>
        <v/>
      </c>
      <c r="K1432" s="1" t="str">
        <f t="shared" si="66"/>
        <v/>
      </c>
    </row>
    <row r="1433" spans="10:11" x14ac:dyDescent="0.25">
      <c r="J1433" s="1" t="str">
        <f t="shared" si="65"/>
        <v/>
      </c>
      <c r="K1433" s="1" t="str">
        <f t="shared" si="66"/>
        <v/>
      </c>
    </row>
    <row r="1434" spans="10:11" x14ac:dyDescent="0.25">
      <c r="J1434" s="1" t="str">
        <f t="shared" si="65"/>
        <v/>
      </c>
      <c r="K1434" s="1" t="str">
        <f t="shared" si="66"/>
        <v/>
      </c>
    </row>
    <row r="1435" spans="10:11" x14ac:dyDescent="0.25">
      <c r="J1435" s="1" t="str">
        <f t="shared" si="65"/>
        <v/>
      </c>
      <c r="K1435" s="1" t="str">
        <f t="shared" si="66"/>
        <v/>
      </c>
    </row>
    <row r="1436" spans="10:11" x14ac:dyDescent="0.25">
      <c r="J1436" s="1" t="str">
        <f t="shared" si="65"/>
        <v/>
      </c>
      <c r="K1436" s="1" t="str">
        <f t="shared" si="66"/>
        <v/>
      </c>
    </row>
    <row r="1437" spans="10:11" x14ac:dyDescent="0.25">
      <c r="J1437" s="1" t="str">
        <f t="shared" si="65"/>
        <v/>
      </c>
      <c r="K1437" s="1" t="str">
        <f t="shared" si="66"/>
        <v/>
      </c>
    </row>
    <row r="1438" spans="10:11" x14ac:dyDescent="0.25">
      <c r="J1438" s="1" t="str">
        <f t="shared" si="65"/>
        <v/>
      </c>
      <c r="K1438" s="1" t="str">
        <f t="shared" si="66"/>
        <v/>
      </c>
    </row>
    <row r="1439" spans="10:11" x14ac:dyDescent="0.25">
      <c r="J1439" s="1" t="str">
        <f t="shared" si="65"/>
        <v/>
      </c>
      <c r="K1439" s="1" t="str">
        <f t="shared" si="66"/>
        <v/>
      </c>
    </row>
    <row r="1440" spans="10:11" x14ac:dyDescent="0.25">
      <c r="J1440" s="1" t="str">
        <f t="shared" si="65"/>
        <v/>
      </c>
      <c r="K1440" s="1" t="str">
        <f t="shared" si="66"/>
        <v/>
      </c>
    </row>
    <row r="1441" spans="10:11" x14ac:dyDescent="0.25">
      <c r="J1441" s="1" t="str">
        <f t="shared" si="65"/>
        <v/>
      </c>
      <c r="K1441" s="1" t="str">
        <f t="shared" si="66"/>
        <v/>
      </c>
    </row>
    <row r="1442" spans="10:11" x14ac:dyDescent="0.25">
      <c r="J1442" s="1" t="str">
        <f t="shared" si="65"/>
        <v/>
      </c>
      <c r="K1442" s="1" t="str">
        <f t="shared" si="66"/>
        <v/>
      </c>
    </row>
    <row r="1443" spans="10:11" x14ac:dyDescent="0.25">
      <c r="J1443" s="1" t="str">
        <f t="shared" si="65"/>
        <v/>
      </c>
      <c r="K1443" s="1" t="str">
        <f t="shared" si="66"/>
        <v/>
      </c>
    </row>
    <row r="1444" spans="10:11" x14ac:dyDescent="0.25">
      <c r="J1444" s="1" t="str">
        <f t="shared" si="65"/>
        <v/>
      </c>
      <c r="K1444" s="1" t="str">
        <f t="shared" si="66"/>
        <v/>
      </c>
    </row>
    <row r="1445" spans="10:11" x14ac:dyDescent="0.25">
      <c r="J1445" s="1" t="str">
        <f t="shared" si="65"/>
        <v/>
      </c>
      <c r="K1445" s="1" t="str">
        <f t="shared" si="66"/>
        <v/>
      </c>
    </row>
    <row r="1446" spans="10:11" x14ac:dyDescent="0.25">
      <c r="J1446" s="1" t="str">
        <f t="shared" si="65"/>
        <v/>
      </c>
      <c r="K1446" s="1" t="str">
        <f t="shared" si="66"/>
        <v/>
      </c>
    </row>
    <row r="1447" spans="10:11" x14ac:dyDescent="0.25">
      <c r="J1447" s="1" t="str">
        <f t="shared" si="65"/>
        <v/>
      </c>
      <c r="K1447" s="1" t="str">
        <f t="shared" si="66"/>
        <v/>
      </c>
    </row>
    <row r="1448" spans="10:11" x14ac:dyDescent="0.25">
      <c r="J1448" s="1" t="str">
        <f t="shared" si="65"/>
        <v/>
      </c>
      <c r="K1448" s="1" t="str">
        <f t="shared" si="66"/>
        <v/>
      </c>
    </row>
    <row r="1449" spans="10:11" x14ac:dyDescent="0.25">
      <c r="J1449" s="1" t="str">
        <f t="shared" si="65"/>
        <v/>
      </c>
      <c r="K1449" s="1" t="str">
        <f t="shared" si="66"/>
        <v/>
      </c>
    </row>
    <row r="1450" spans="10:11" x14ac:dyDescent="0.25">
      <c r="J1450" s="1" t="str">
        <f t="shared" si="65"/>
        <v/>
      </c>
      <c r="K1450" s="1" t="str">
        <f t="shared" si="66"/>
        <v/>
      </c>
    </row>
    <row r="1451" spans="10:11" x14ac:dyDescent="0.25">
      <c r="J1451" s="1" t="str">
        <f t="shared" si="65"/>
        <v/>
      </c>
      <c r="K1451" s="1" t="str">
        <f t="shared" si="66"/>
        <v/>
      </c>
    </row>
    <row r="1452" spans="10:11" x14ac:dyDescent="0.25">
      <c r="J1452" s="1" t="str">
        <f t="shared" si="65"/>
        <v/>
      </c>
      <c r="K1452" s="1" t="str">
        <f t="shared" si="66"/>
        <v/>
      </c>
    </row>
    <row r="1453" spans="10:11" x14ac:dyDescent="0.25">
      <c r="J1453" s="1" t="str">
        <f t="shared" si="65"/>
        <v/>
      </c>
      <c r="K1453" s="1" t="str">
        <f t="shared" si="66"/>
        <v/>
      </c>
    </row>
    <row r="1454" spans="10:11" x14ac:dyDescent="0.25">
      <c r="J1454" s="1" t="str">
        <f t="shared" si="65"/>
        <v/>
      </c>
      <c r="K1454" s="1" t="str">
        <f t="shared" si="66"/>
        <v/>
      </c>
    </row>
    <row r="1455" spans="10:11" x14ac:dyDescent="0.25">
      <c r="J1455" s="1" t="str">
        <f t="shared" si="65"/>
        <v/>
      </c>
      <c r="K1455" s="1" t="str">
        <f t="shared" si="66"/>
        <v/>
      </c>
    </row>
    <row r="1456" spans="10:11" x14ac:dyDescent="0.25">
      <c r="J1456" s="1" t="str">
        <f t="shared" si="65"/>
        <v/>
      </c>
      <c r="K1456" s="1" t="str">
        <f t="shared" si="66"/>
        <v/>
      </c>
    </row>
    <row r="1457" spans="10:11" x14ac:dyDescent="0.25">
      <c r="J1457" s="1" t="str">
        <f t="shared" si="65"/>
        <v/>
      </c>
      <c r="K1457" s="1" t="str">
        <f t="shared" si="66"/>
        <v/>
      </c>
    </row>
    <row r="1458" spans="10:11" x14ac:dyDescent="0.25">
      <c r="J1458" s="1" t="str">
        <f t="shared" si="65"/>
        <v/>
      </c>
      <c r="K1458" s="1" t="str">
        <f t="shared" si="66"/>
        <v/>
      </c>
    </row>
    <row r="1459" spans="10:11" x14ac:dyDescent="0.25">
      <c r="J1459" s="1" t="str">
        <f t="shared" si="65"/>
        <v/>
      </c>
      <c r="K1459" s="1" t="str">
        <f t="shared" si="66"/>
        <v/>
      </c>
    </row>
    <row r="1460" spans="10:11" x14ac:dyDescent="0.25">
      <c r="J1460" s="1" t="str">
        <f t="shared" si="65"/>
        <v/>
      </c>
      <c r="K1460" s="1" t="str">
        <f t="shared" si="66"/>
        <v/>
      </c>
    </row>
    <row r="1461" spans="10:11" x14ac:dyDescent="0.25">
      <c r="J1461" s="1" t="str">
        <f t="shared" si="65"/>
        <v/>
      </c>
      <c r="K1461" s="1" t="str">
        <f t="shared" si="66"/>
        <v/>
      </c>
    </row>
    <row r="1462" spans="10:11" x14ac:dyDescent="0.25">
      <c r="J1462" s="1" t="str">
        <f t="shared" si="65"/>
        <v/>
      </c>
      <c r="K1462" s="1" t="str">
        <f t="shared" si="66"/>
        <v/>
      </c>
    </row>
    <row r="1463" spans="10:11" x14ac:dyDescent="0.25">
      <c r="J1463" s="1" t="str">
        <f t="shared" si="65"/>
        <v/>
      </c>
      <c r="K1463" s="1" t="str">
        <f t="shared" si="66"/>
        <v/>
      </c>
    </row>
    <row r="1464" spans="10:11" x14ac:dyDescent="0.25">
      <c r="J1464" s="1" t="str">
        <f t="shared" si="65"/>
        <v/>
      </c>
      <c r="K1464" s="1" t="str">
        <f t="shared" si="66"/>
        <v/>
      </c>
    </row>
    <row r="1465" spans="10:11" x14ac:dyDescent="0.25">
      <c r="J1465" s="1" t="str">
        <f t="shared" si="65"/>
        <v/>
      </c>
      <c r="K1465" s="1" t="str">
        <f t="shared" si="66"/>
        <v/>
      </c>
    </row>
    <row r="1466" spans="10:11" x14ac:dyDescent="0.25">
      <c r="J1466" s="1" t="str">
        <f t="shared" si="65"/>
        <v/>
      </c>
      <c r="K1466" s="1" t="str">
        <f t="shared" si="66"/>
        <v/>
      </c>
    </row>
    <row r="1467" spans="10:11" x14ac:dyDescent="0.25">
      <c r="J1467" s="1" t="str">
        <f t="shared" si="65"/>
        <v/>
      </c>
      <c r="K1467" s="1" t="str">
        <f t="shared" si="66"/>
        <v/>
      </c>
    </row>
    <row r="1468" spans="10:11" x14ac:dyDescent="0.25">
      <c r="J1468" s="1" t="str">
        <f t="shared" si="65"/>
        <v/>
      </c>
      <c r="K1468" s="1" t="str">
        <f t="shared" si="66"/>
        <v/>
      </c>
    </row>
    <row r="1469" spans="10:11" x14ac:dyDescent="0.25">
      <c r="J1469" s="1" t="str">
        <f t="shared" si="65"/>
        <v/>
      </c>
      <c r="K1469" s="1" t="str">
        <f t="shared" si="66"/>
        <v/>
      </c>
    </row>
    <row r="1470" spans="10:11" x14ac:dyDescent="0.25">
      <c r="J1470" s="1" t="str">
        <f t="shared" si="65"/>
        <v/>
      </c>
      <c r="K1470" s="1" t="str">
        <f t="shared" si="66"/>
        <v/>
      </c>
    </row>
    <row r="1471" spans="10:11" x14ac:dyDescent="0.25">
      <c r="J1471" s="1" t="str">
        <f t="shared" si="65"/>
        <v/>
      </c>
      <c r="K1471" s="1" t="str">
        <f t="shared" si="66"/>
        <v/>
      </c>
    </row>
    <row r="1472" spans="10:11" x14ac:dyDescent="0.25">
      <c r="J1472" s="1" t="str">
        <f t="shared" si="65"/>
        <v/>
      </c>
      <c r="K1472" s="1" t="str">
        <f t="shared" si="66"/>
        <v/>
      </c>
    </row>
    <row r="1473" spans="10:11" x14ac:dyDescent="0.25">
      <c r="J1473" s="1" t="str">
        <f t="shared" si="65"/>
        <v/>
      </c>
      <c r="K1473" s="1" t="str">
        <f t="shared" si="66"/>
        <v/>
      </c>
    </row>
    <row r="1474" spans="10:11" x14ac:dyDescent="0.25">
      <c r="J1474" s="1" t="str">
        <f t="shared" si="65"/>
        <v/>
      </c>
      <c r="K1474" s="1" t="str">
        <f t="shared" si="66"/>
        <v/>
      </c>
    </row>
    <row r="1475" spans="10:11" x14ac:dyDescent="0.25">
      <c r="J1475" s="1" t="str">
        <f t="shared" si="65"/>
        <v/>
      </c>
      <c r="K1475" s="1" t="str">
        <f t="shared" si="66"/>
        <v/>
      </c>
    </row>
    <row r="1476" spans="10:11" x14ac:dyDescent="0.25">
      <c r="J1476" s="1" t="str">
        <f t="shared" si="65"/>
        <v/>
      </c>
      <c r="K1476" s="1" t="str">
        <f t="shared" si="66"/>
        <v/>
      </c>
    </row>
    <row r="1477" spans="10:11" x14ac:dyDescent="0.25">
      <c r="J1477" s="1" t="str">
        <f t="shared" si="65"/>
        <v/>
      </c>
      <c r="K1477" s="1" t="str">
        <f t="shared" si="66"/>
        <v/>
      </c>
    </row>
    <row r="1478" spans="10:11" x14ac:dyDescent="0.25">
      <c r="J1478" s="1" t="str">
        <f t="shared" si="65"/>
        <v/>
      </c>
      <c r="K1478" s="1" t="str">
        <f t="shared" si="66"/>
        <v/>
      </c>
    </row>
    <row r="1479" spans="10:11" x14ac:dyDescent="0.25">
      <c r="J1479" s="1" t="str">
        <f t="shared" si="65"/>
        <v/>
      </c>
      <c r="K1479" s="1" t="str">
        <f t="shared" si="66"/>
        <v/>
      </c>
    </row>
    <row r="1480" spans="10:11" x14ac:dyDescent="0.25">
      <c r="J1480" s="1" t="str">
        <f t="shared" si="65"/>
        <v/>
      </c>
      <c r="K1480" s="1" t="str">
        <f t="shared" si="66"/>
        <v/>
      </c>
    </row>
    <row r="1481" spans="10:11" x14ac:dyDescent="0.25">
      <c r="J1481" s="1" t="str">
        <f t="shared" ref="J1481:J1544" si="67">IF(B1481="","",B1481)</f>
        <v/>
      </c>
      <c r="K1481" s="1" t="str">
        <f t="shared" ref="K1481:K1544" si="68">IF(A1481="","",A1481)</f>
        <v/>
      </c>
    </row>
    <row r="1482" spans="10:11" x14ac:dyDescent="0.25">
      <c r="J1482" s="1" t="str">
        <f t="shared" si="67"/>
        <v/>
      </c>
      <c r="K1482" s="1" t="str">
        <f t="shared" si="68"/>
        <v/>
      </c>
    </row>
    <row r="1483" spans="10:11" x14ac:dyDescent="0.25">
      <c r="J1483" s="1" t="str">
        <f t="shared" si="67"/>
        <v/>
      </c>
      <c r="K1483" s="1" t="str">
        <f t="shared" si="68"/>
        <v/>
      </c>
    </row>
    <row r="1484" spans="10:11" x14ac:dyDescent="0.25">
      <c r="J1484" s="1" t="str">
        <f t="shared" si="67"/>
        <v/>
      </c>
      <c r="K1484" s="1" t="str">
        <f t="shared" si="68"/>
        <v/>
      </c>
    </row>
    <row r="1485" spans="10:11" x14ac:dyDescent="0.25">
      <c r="J1485" s="1" t="str">
        <f t="shared" si="67"/>
        <v/>
      </c>
      <c r="K1485" s="1" t="str">
        <f t="shared" si="68"/>
        <v/>
      </c>
    </row>
    <row r="1486" spans="10:11" x14ac:dyDescent="0.25">
      <c r="J1486" s="1" t="str">
        <f t="shared" si="67"/>
        <v/>
      </c>
      <c r="K1486" s="1" t="str">
        <f t="shared" si="68"/>
        <v/>
      </c>
    </row>
    <row r="1487" spans="10:11" x14ac:dyDescent="0.25">
      <c r="J1487" s="1" t="str">
        <f t="shared" si="67"/>
        <v/>
      </c>
      <c r="K1487" s="1" t="str">
        <f t="shared" si="68"/>
        <v/>
      </c>
    </row>
    <row r="1488" spans="10:11" x14ac:dyDescent="0.25">
      <c r="J1488" s="1" t="str">
        <f t="shared" si="67"/>
        <v/>
      </c>
      <c r="K1488" s="1" t="str">
        <f t="shared" si="68"/>
        <v/>
      </c>
    </row>
    <row r="1489" spans="10:11" x14ac:dyDescent="0.25">
      <c r="J1489" s="1" t="str">
        <f t="shared" si="67"/>
        <v/>
      </c>
      <c r="K1489" s="1" t="str">
        <f t="shared" si="68"/>
        <v/>
      </c>
    </row>
    <row r="1490" spans="10:11" x14ac:dyDescent="0.25">
      <c r="J1490" s="1" t="str">
        <f t="shared" si="67"/>
        <v/>
      </c>
      <c r="K1490" s="1" t="str">
        <f t="shared" si="68"/>
        <v/>
      </c>
    </row>
    <row r="1491" spans="10:11" x14ac:dyDescent="0.25">
      <c r="J1491" s="1" t="str">
        <f t="shared" si="67"/>
        <v/>
      </c>
      <c r="K1491" s="1" t="str">
        <f t="shared" si="68"/>
        <v/>
      </c>
    </row>
    <row r="1492" spans="10:11" x14ac:dyDescent="0.25">
      <c r="J1492" s="1" t="str">
        <f t="shared" si="67"/>
        <v/>
      </c>
      <c r="K1492" s="1" t="str">
        <f t="shared" si="68"/>
        <v/>
      </c>
    </row>
    <row r="1493" spans="10:11" x14ac:dyDescent="0.25">
      <c r="J1493" s="1" t="str">
        <f t="shared" si="67"/>
        <v/>
      </c>
      <c r="K1493" s="1" t="str">
        <f t="shared" si="68"/>
        <v/>
      </c>
    </row>
    <row r="1494" spans="10:11" x14ac:dyDescent="0.25">
      <c r="J1494" s="1" t="str">
        <f t="shared" si="67"/>
        <v/>
      </c>
      <c r="K1494" s="1" t="str">
        <f t="shared" si="68"/>
        <v/>
      </c>
    </row>
    <row r="1495" spans="10:11" x14ac:dyDescent="0.25">
      <c r="J1495" s="1" t="str">
        <f t="shared" si="67"/>
        <v/>
      </c>
      <c r="K1495" s="1" t="str">
        <f t="shared" si="68"/>
        <v/>
      </c>
    </row>
    <row r="1496" spans="10:11" x14ac:dyDescent="0.25">
      <c r="J1496" s="1" t="str">
        <f t="shared" si="67"/>
        <v/>
      </c>
      <c r="K1496" s="1" t="str">
        <f t="shared" si="68"/>
        <v/>
      </c>
    </row>
    <row r="1497" spans="10:11" x14ac:dyDescent="0.25">
      <c r="J1497" s="1" t="str">
        <f t="shared" si="67"/>
        <v/>
      </c>
      <c r="K1497" s="1" t="str">
        <f t="shared" si="68"/>
        <v/>
      </c>
    </row>
    <row r="1498" spans="10:11" x14ac:dyDescent="0.25">
      <c r="J1498" s="1" t="str">
        <f t="shared" si="67"/>
        <v/>
      </c>
      <c r="K1498" s="1" t="str">
        <f t="shared" si="68"/>
        <v/>
      </c>
    </row>
    <row r="1499" spans="10:11" x14ac:dyDescent="0.25">
      <c r="J1499" s="1" t="str">
        <f t="shared" si="67"/>
        <v/>
      </c>
      <c r="K1499" s="1" t="str">
        <f t="shared" si="68"/>
        <v/>
      </c>
    </row>
    <row r="1500" spans="10:11" x14ac:dyDescent="0.25">
      <c r="J1500" s="1" t="str">
        <f t="shared" si="67"/>
        <v/>
      </c>
      <c r="K1500" s="1" t="str">
        <f t="shared" si="68"/>
        <v/>
      </c>
    </row>
    <row r="1501" spans="10:11" x14ac:dyDescent="0.25">
      <c r="J1501" s="1" t="str">
        <f t="shared" si="67"/>
        <v/>
      </c>
      <c r="K1501" s="1" t="str">
        <f t="shared" si="68"/>
        <v/>
      </c>
    </row>
    <row r="1502" spans="10:11" x14ac:dyDescent="0.25">
      <c r="J1502" s="1" t="str">
        <f t="shared" si="67"/>
        <v/>
      </c>
      <c r="K1502" s="1" t="str">
        <f t="shared" si="68"/>
        <v/>
      </c>
    </row>
    <row r="1503" spans="10:11" x14ac:dyDescent="0.25">
      <c r="J1503" s="1" t="str">
        <f t="shared" si="67"/>
        <v/>
      </c>
      <c r="K1503" s="1" t="str">
        <f t="shared" si="68"/>
        <v/>
      </c>
    </row>
    <row r="1504" spans="10:11" x14ac:dyDescent="0.25">
      <c r="J1504" s="1" t="str">
        <f t="shared" si="67"/>
        <v/>
      </c>
      <c r="K1504" s="1" t="str">
        <f t="shared" si="68"/>
        <v/>
      </c>
    </row>
    <row r="1505" spans="10:11" x14ac:dyDescent="0.25">
      <c r="J1505" s="1" t="str">
        <f t="shared" si="67"/>
        <v/>
      </c>
      <c r="K1505" s="1" t="str">
        <f t="shared" si="68"/>
        <v/>
      </c>
    </row>
    <row r="1506" spans="10:11" x14ac:dyDescent="0.25">
      <c r="J1506" s="1" t="str">
        <f t="shared" si="67"/>
        <v/>
      </c>
      <c r="K1506" s="1" t="str">
        <f t="shared" si="68"/>
        <v/>
      </c>
    </row>
    <row r="1507" spans="10:11" x14ac:dyDescent="0.25">
      <c r="J1507" s="1" t="str">
        <f t="shared" si="67"/>
        <v/>
      </c>
      <c r="K1507" s="1" t="str">
        <f t="shared" si="68"/>
        <v/>
      </c>
    </row>
    <row r="1508" spans="10:11" x14ac:dyDescent="0.25">
      <c r="J1508" s="1" t="str">
        <f t="shared" si="67"/>
        <v/>
      </c>
      <c r="K1508" s="1" t="str">
        <f t="shared" si="68"/>
        <v/>
      </c>
    </row>
    <row r="1509" spans="10:11" x14ac:dyDescent="0.25">
      <c r="J1509" s="1" t="str">
        <f t="shared" si="67"/>
        <v/>
      </c>
      <c r="K1509" s="1" t="str">
        <f t="shared" si="68"/>
        <v/>
      </c>
    </row>
    <row r="1510" spans="10:11" x14ac:dyDescent="0.25">
      <c r="J1510" s="1" t="str">
        <f t="shared" si="67"/>
        <v/>
      </c>
      <c r="K1510" s="1" t="str">
        <f t="shared" si="68"/>
        <v/>
      </c>
    </row>
    <row r="1511" spans="10:11" x14ac:dyDescent="0.25">
      <c r="J1511" s="1" t="str">
        <f t="shared" si="67"/>
        <v/>
      </c>
      <c r="K1511" s="1" t="str">
        <f t="shared" si="68"/>
        <v/>
      </c>
    </row>
    <row r="1512" spans="10:11" x14ac:dyDescent="0.25">
      <c r="J1512" s="1" t="str">
        <f t="shared" si="67"/>
        <v/>
      </c>
      <c r="K1512" s="1" t="str">
        <f t="shared" si="68"/>
        <v/>
      </c>
    </row>
    <row r="1513" spans="10:11" x14ac:dyDescent="0.25">
      <c r="J1513" s="1" t="str">
        <f t="shared" si="67"/>
        <v/>
      </c>
      <c r="K1513" s="1" t="str">
        <f t="shared" si="68"/>
        <v/>
      </c>
    </row>
    <row r="1514" spans="10:11" x14ac:dyDescent="0.25">
      <c r="J1514" s="1" t="str">
        <f t="shared" si="67"/>
        <v/>
      </c>
      <c r="K1514" s="1" t="str">
        <f t="shared" si="68"/>
        <v/>
      </c>
    </row>
    <row r="1515" spans="10:11" x14ac:dyDescent="0.25">
      <c r="J1515" s="1" t="str">
        <f t="shared" si="67"/>
        <v/>
      </c>
      <c r="K1515" s="1" t="str">
        <f t="shared" si="68"/>
        <v/>
      </c>
    </row>
    <row r="1516" spans="10:11" x14ac:dyDescent="0.25">
      <c r="J1516" s="1" t="str">
        <f t="shared" si="67"/>
        <v/>
      </c>
      <c r="K1516" s="1" t="str">
        <f t="shared" si="68"/>
        <v/>
      </c>
    </row>
    <row r="1517" spans="10:11" x14ac:dyDescent="0.25">
      <c r="J1517" s="1" t="str">
        <f t="shared" si="67"/>
        <v/>
      </c>
      <c r="K1517" s="1" t="str">
        <f t="shared" si="68"/>
        <v/>
      </c>
    </row>
    <row r="1518" spans="10:11" x14ac:dyDescent="0.25">
      <c r="J1518" s="1" t="str">
        <f t="shared" si="67"/>
        <v/>
      </c>
      <c r="K1518" s="1" t="str">
        <f t="shared" si="68"/>
        <v/>
      </c>
    </row>
    <row r="1519" spans="10:11" x14ac:dyDescent="0.25">
      <c r="J1519" s="1" t="str">
        <f t="shared" si="67"/>
        <v/>
      </c>
      <c r="K1519" s="1" t="str">
        <f t="shared" si="68"/>
        <v/>
      </c>
    </row>
    <row r="1520" spans="10:11" x14ac:dyDescent="0.25">
      <c r="J1520" s="1" t="str">
        <f t="shared" si="67"/>
        <v/>
      </c>
      <c r="K1520" s="1" t="str">
        <f t="shared" si="68"/>
        <v/>
      </c>
    </row>
    <row r="1521" spans="10:11" x14ac:dyDescent="0.25">
      <c r="J1521" s="1" t="str">
        <f t="shared" si="67"/>
        <v/>
      </c>
      <c r="K1521" s="1" t="str">
        <f t="shared" si="68"/>
        <v/>
      </c>
    </row>
    <row r="1522" spans="10:11" x14ac:dyDescent="0.25">
      <c r="J1522" s="1" t="str">
        <f t="shared" si="67"/>
        <v/>
      </c>
      <c r="K1522" s="1" t="str">
        <f t="shared" si="68"/>
        <v/>
      </c>
    </row>
    <row r="1523" spans="10:11" x14ac:dyDescent="0.25">
      <c r="J1523" s="1" t="str">
        <f t="shared" si="67"/>
        <v/>
      </c>
      <c r="K1523" s="1" t="str">
        <f t="shared" si="68"/>
        <v/>
      </c>
    </row>
    <row r="1524" spans="10:11" x14ac:dyDescent="0.25">
      <c r="J1524" s="1" t="str">
        <f t="shared" si="67"/>
        <v/>
      </c>
      <c r="K1524" s="1" t="str">
        <f t="shared" si="68"/>
        <v/>
      </c>
    </row>
    <row r="1525" spans="10:11" x14ac:dyDescent="0.25">
      <c r="J1525" s="1" t="str">
        <f t="shared" si="67"/>
        <v/>
      </c>
      <c r="K1525" s="1" t="str">
        <f t="shared" si="68"/>
        <v/>
      </c>
    </row>
    <row r="1526" spans="10:11" x14ac:dyDescent="0.25">
      <c r="J1526" s="1" t="str">
        <f t="shared" si="67"/>
        <v/>
      </c>
      <c r="K1526" s="1" t="str">
        <f t="shared" si="68"/>
        <v/>
      </c>
    </row>
    <row r="1527" spans="10:11" x14ac:dyDescent="0.25">
      <c r="J1527" s="1" t="str">
        <f t="shared" si="67"/>
        <v/>
      </c>
      <c r="K1527" s="1" t="str">
        <f t="shared" si="68"/>
        <v/>
      </c>
    </row>
    <row r="1528" spans="10:11" x14ac:dyDescent="0.25">
      <c r="J1528" s="1" t="str">
        <f t="shared" si="67"/>
        <v/>
      </c>
      <c r="K1528" s="1" t="str">
        <f t="shared" si="68"/>
        <v/>
      </c>
    </row>
    <row r="1529" spans="10:11" x14ac:dyDescent="0.25">
      <c r="J1529" s="1" t="str">
        <f t="shared" si="67"/>
        <v/>
      </c>
      <c r="K1529" s="1" t="str">
        <f t="shared" si="68"/>
        <v/>
      </c>
    </row>
    <row r="1530" spans="10:11" x14ac:dyDescent="0.25">
      <c r="J1530" s="1" t="str">
        <f t="shared" si="67"/>
        <v/>
      </c>
      <c r="K1530" s="1" t="str">
        <f t="shared" si="68"/>
        <v/>
      </c>
    </row>
    <row r="1531" spans="10:11" x14ac:dyDescent="0.25">
      <c r="J1531" s="1" t="str">
        <f t="shared" si="67"/>
        <v/>
      </c>
      <c r="K1531" s="1" t="str">
        <f t="shared" si="68"/>
        <v/>
      </c>
    </row>
    <row r="1532" spans="10:11" x14ac:dyDescent="0.25">
      <c r="J1532" s="1" t="str">
        <f t="shared" si="67"/>
        <v/>
      </c>
      <c r="K1532" s="1" t="str">
        <f t="shared" si="68"/>
        <v/>
      </c>
    </row>
    <row r="1533" spans="10:11" x14ac:dyDescent="0.25">
      <c r="J1533" s="1" t="str">
        <f t="shared" si="67"/>
        <v/>
      </c>
      <c r="K1533" s="1" t="str">
        <f t="shared" si="68"/>
        <v/>
      </c>
    </row>
    <row r="1534" spans="10:11" x14ac:dyDescent="0.25">
      <c r="J1534" s="1" t="str">
        <f t="shared" si="67"/>
        <v/>
      </c>
      <c r="K1534" s="1" t="str">
        <f t="shared" si="68"/>
        <v/>
      </c>
    </row>
    <row r="1535" spans="10:11" x14ac:dyDescent="0.25">
      <c r="J1535" s="1" t="str">
        <f t="shared" si="67"/>
        <v/>
      </c>
      <c r="K1535" s="1" t="str">
        <f t="shared" si="68"/>
        <v/>
      </c>
    </row>
    <row r="1536" spans="10:11" x14ac:dyDescent="0.25">
      <c r="J1536" s="1" t="str">
        <f t="shared" si="67"/>
        <v/>
      </c>
      <c r="K1536" s="1" t="str">
        <f t="shared" si="68"/>
        <v/>
      </c>
    </row>
    <row r="1537" spans="10:11" x14ac:dyDescent="0.25">
      <c r="J1537" s="1" t="str">
        <f t="shared" si="67"/>
        <v/>
      </c>
      <c r="K1537" s="1" t="str">
        <f t="shared" si="68"/>
        <v/>
      </c>
    </row>
    <row r="1538" spans="10:11" x14ac:dyDescent="0.25">
      <c r="J1538" s="1" t="str">
        <f t="shared" si="67"/>
        <v/>
      </c>
      <c r="K1538" s="1" t="str">
        <f t="shared" si="68"/>
        <v/>
      </c>
    </row>
    <row r="1539" spans="10:11" x14ac:dyDescent="0.25">
      <c r="J1539" s="1" t="str">
        <f t="shared" si="67"/>
        <v/>
      </c>
      <c r="K1539" s="1" t="str">
        <f t="shared" si="68"/>
        <v/>
      </c>
    </row>
    <row r="1540" spans="10:11" x14ac:dyDescent="0.25">
      <c r="J1540" s="1" t="str">
        <f t="shared" si="67"/>
        <v/>
      </c>
      <c r="K1540" s="1" t="str">
        <f t="shared" si="68"/>
        <v/>
      </c>
    </row>
    <row r="1541" spans="10:11" x14ac:dyDescent="0.25">
      <c r="J1541" s="1" t="str">
        <f t="shared" si="67"/>
        <v/>
      </c>
      <c r="K1541" s="1" t="str">
        <f t="shared" si="68"/>
        <v/>
      </c>
    </row>
    <row r="1542" spans="10:11" x14ac:dyDescent="0.25">
      <c r="J1542" s="1" t="str">
        <f t="shared" si="67"/>
        <v/>
      </c>
      <c r="K1542" s="1" t="str">
        <f t="shared" si="68"/>
        <v/>
      </c>
    </row>
    <row r="1543" spans="10:11" x14ac:dyDescent="0.25">
      <c r="J1543" s="1" t="str">
        <f t="shared" si="67"/>
        <v/>
      </c>
      <c r="K1543" s="1" t="str">
        <f t="shared" si="68"/>
        <v/>
      </c>
    </row>
    <row r="1544" spans="10:11" x14ac:dyDescent="0.25">
      <c r="J1544" s="1" t="str">
        <f t="shared" si="67"/>
        <v/>
      </c>
      <c r="K1544" s="1" t="str">
        <f t="shared" si="68"/>
        <v/>
      </c>
    </row>
    <row r="1545" spans="10:11" x14ac:dyDescent="0.25">
      <c r="J1545" s="1" t="str">
        <f t="shared" ref="J1545:J1608" si="69">IF(B1545="","",B1545)</f>
        <v/>
      </c>
      <c r="K1545" s="1" t="str">
        <f t="shared" ref="K1545:K1608" si="70">IF(A1545="","",A1545)</f>
        <v/>
      </c>
    </row>
    <row r="1546" spans="10:11" x14ac:dyDescent="0.25">
      <c r="J1546" s="1" t="str">
        <f t="shared" si="69"/>
        <v/>
      </c>
      <c r="K1546" s="1" t="str">
        <f t="shared" si="70"/>
        <v/>
      </c>
    </row>
    <row r="1547" spans="10:11" x14ac:dyDescent="0.25">
      <c r="J1547" s="1" t="str">
        <f t="shared" si="69"/>
        <v/>
      </c>
      <c r="K1547" s="1" t="str">
        <f t="shared" si="70"/>
        <v/>
      </c>
    </row>
    <row r="1548" spans="10:11" x14ac:dyDescent="0.25">
      <c r="J1548" s="1" t="str">
        <f t="shared" si="69"/>
        <v/>
      </c>
      <c r="K1548" s="1" t="str">
        <f t="shared" si="70"/>
        <v/>
      </c>
    </row>
    <row r="1549" spans="10:11" x14ac:dyDescent="0.25">
      <c r="J1549" s="1" t="str">
        <f t="shared" si="69"/>
        <v/>
      </c>
      <c r="K1549" s="1" t="str">
        <f t="shared" si="70"/>
        <v/>
      </c>
    </row>
    <row r="1550" spans="10:11" x14ac:dyDescent="0.25">
      <c r="J1550" s="1" t="str">
        <f t="shared" si="69"/>
        <v/>
      </c>
      <c r="K1550" s="1" t="str">
        <f t="shared" si="70"/>
        <v/>
      </c>
    </row>
    <row r="1551" spans="10:11" x14ac:dyDescent="0.25">
      <c r="J1551" s="1" t="str">
        <f t="shared" si="69"/>
        <v/>
      </c>
      <c r="K1551" s="1" t="str">
        <f t="shared" si="70"/>
        <v/>
      </c>
    </row>
    <row r="1552" spans="10:11" x14ac:dyDescent="0.25">
      <c r="J1552" s="1" t="str">
        <f t="shared" si="69"/>
        <v/>
      </c>
      <c r="K1552" s="1" t="str">
        <f t="shared" si="70"/>
        <v/>
      </c>
    </row>
    <row r="1553" spans="10:11" x14ac:dyDescent="0.25">
      <c r="J1553" s="1" t="str">
        <f t="shared" si="69"/>
        <v/>
      </c>
      <c r="K1553" s="1" t="str">
        <f t="shared" si="70"/>
        <v/>
      </c>
    </row>
    <row r="1554" spans="10:11" x14ac:dyDescent="0.25">
      <c r="J1554" s="1" t="str">
        <f t="shared" si="69"/>
        <v/>
      </c>
      <c r="K1554" s="1" t="str">
        <f t="shared" si="70"/>
        <v/>
      </c>
    </row>
    <row r="1555" spans="10:11" x14ac:dyDescent="0.25">
      <c r="J1555" s="1" t="str">
        <f t="shared" si="69"/>
        <v/>
      </c>
      <c r="K1555" s="1" t="str">
        <f t="shared" si="70"/>
        <v/>
      </c>
    </row>
    <row r="1556" spans="10:11" x14ac:dyDescent="0.25">
      <c r="J1556" s="1" t="str">
        <f t="shared" si="69"/>
        <v/>
      </c>
      <c r="K1556" s="1" t="str">
        <f t="shared" si="70"/>
        <v/>
      </c>
    </row>
    <row r="1557" spans="10:11" x14ac:dyDescent="0.25">
      <c r="J1557" s="1" t="str">
        <f t="shared" si="69"/>
        <v/>
      </c>
      <c r="K1557" s="1" t="str">
        <f t="shared" si="70"/>
        <v/>
      </c>
    </row>
    <row r="1558" spans="10:11" x14ac:dyDescent="0.25">
      <c r="J1558" s="1" t="str">
        <f t="shared" si="69"/>
        <v/>
      </c>
      <c r="K1558" s="1" t="str">
        <f t="shared" si="70"/>
        <v/>
      </c>
    </row>
    <row r="1559" spans="10:11" x14ac:dyDescent="0.25">
      <c r="J1559" s="1" t="str">
        <f t="shared" si="69"/>
        <v/>
      </c>
      <c r="K1559" s="1" t="str">
        <f t="shared" si="70"/>
        <v/>
      </c>
    </row>
    <row r="1560" spans="10:11" x14ac:dyDescent="0.25">
      <c r="J1560" s="1" t="str">
        <f t="shared" si="69"/>
        <v/>
      </c>
      <c r="K1560" s="1" t="str">
        <f t="shared" si="70"/>
        <v/>
      </c>
    </row>
    <row r="1561" spans="10:11" x14ac:dyDescent="0.25">
      <c r="J1561" s="1" t="str">
        <f t="shared" si="69"/>
        <v/>
      </c>
      <c r="K1561" s="1" t="str">
        <f t="shared" si="70"/>
        <v/>
      </c>
    </row>
    <row r="1562" spans="10:11" x14ac:dyDescent="0.25">
      <c r="J1562" s="1" t="str">
        <f t="shared" si="69"/>
        <v/>
      </c>
      <c r="K1562" s="1" t="str">
        <f t="shared" si="70"/>
        <v/>
      </c>
    </row>
    <row r="1563" spans="10:11" x14ac:dyDescent="0.25">
      <c r="J1563" s="1" t="str">
        <f t="shared" si="69"/>
        <v/>
      </c>
      <c r="K1563" s="1" t="str">
        <f t="shared" si="70"/>
        <v/>
      </c>
    </row>
    <row r="1564" spans="10:11" x14ac:dyDescent="0.25">
      <c r="J1564" s="1" t="str">
        <f t="shared" si="69"/>
        <v/>
      </c>
      <c r="K1564" s="1" t="str">
        <f t="shared" si="70"/>
        <v/>
      </c>
    </row>
    <row r="1565" spans="10:11" x14ac:dyDescent="0.25">
      <c r="J1565" s="1" t="str">
        <f t="shared" si="69"/>
        <v/>
      </c>
      <c r="K1565" s="1" t="str">
        <f t="shared" si="70"/>
        <v/>
      </c>
    </row>
    <row r="1566" spans="10:11" x14ac:dyDescent="0.25">
      <c r="J1566" s="1" t="str">
        <f t="shared" si="69"/>
        <v/>
      </c>
      <c r="K1566" s="1" t="str">
        <f t="shared" si="70"/>
        <v/>
      </c>
    </row>
    <row r="1567" spans="10:11" x14ac:dyDescent="0.25">
      <c r="J1567" s="1" t="str">
        <f t="shared" si="69"/>
        <v/>
      </c>
      <c r="K1567" s="1" t="str">
        <f t="shared" si="70"/>
        <v/>
      </c>
    </row>
    <row r="1568" spans="10:11" x14ac:dyDescent="0.25">
      <c r="J1568" s="1" t="str">
        <f t="shared" si="69"/>
        <v/>
      </c>
      <c r="K1568" s="1" t="str">
        <f t="shared" si="70"/>
        <v/>
      </c>
    </row>
    <row r="1569" spans="10:11" x14ac:dyDescent="0.25">
      <c r="J1569" s="1" t="str">
        <f t="shared" si="69"/>
        <v/>
      </c>
      <c r="K1569" s="1" t="str">
        <f t="shared" si="70"/>
        <v/>
      </c>
    </row>
    <row r="1570" spans="10:11" x14ac:dyDescent="0.25">
      <c r="J1570" s="1" t="str">
        <f t="shared" si="69"/>
        <v/>
      </c>
      <c r="K1570" s="1" t="str">
        <f t="shared" si="70"/>
        <v/>
      </c>
    </row>
    <row r="1571" spans="10:11" x14ac:dyDescent="0.25">
      <c r="J1571" s="1" t="str">
        <f t="shared" si="69"/>
        <v/>
      </c>
      <c r="K1571" s="1" t="str">
        <f t="shared" si="70"/>
        <v/>
      </c>
    </row>
    <row r="1572" spans="10:11" x14ac:dyDescent="0.25">
      <c r="J1572" s="1" t="str">
        <f t="shared" si="69"/>
        <v/>
      </c>
      <c r="K1572" s="1" t="str">
        <f t="shared" si="70"/>
        <v/>
      </c>
    </row>
    <row r="1573" spans="10:11" x14ac:dyDescent="0.25">
      <c r="J1573" s="1" t="str">
        <f t="shared" si="69"/>
        <v/>
      </c>
      <c r="K1573" s="1" t="str">
        <f t="shared" si="70"/>
        <v/>
      </c>
    </row>
    <row r="1574" spans="10:11" x14ac:dyDescent="0.25">
      <c r="J1574" s="1" t="str">
        <f t="shared" si="69"/>
        <v/>
      </c>
      <c r="K1574" s="1" t="str">
        <f t="shared" si="70"/>
        <v/>
      </c>
    </row>
    <row r="1575" spans="10:11" x14ac:dyDescent="0.25">
      <c r="J1575" s="1" t="str">
        <f t="shared" si="69"/>
        <v/>
      </c>
      <c r="K1575" s="1" t="str">
        <f t="shared" si="70"/>
        <v/>
      </c>
    </row>
    <row r="1576" spans="10:11" x14ac:dyDescent="0.25">
      <c r="J1576" s="1" t="str">
        <f t="shared" si="69"/>
        <v/>
      </c>
      <c r="K1576" s="1" t="str">
        <f t="shared" si="70"/>
        <v/>
      </c>
    </row>
    <row r="1577" spans="10:11" x14ac:dyDescent="0.25">
      <c r="J1577" s="1" t="str">
        <f t="shared" si="69"/>
        <v/>
      </c>
      <c r="K1577" s="1" t="str">
        <f t="shared" si="70"/>
        <v/>
      </c>
    </row>
    <row r="1578" spans="10:11" x14ac:dyDescent="0.25">
      <c r="J1578" s="1" t="str">
        <f t="shared" si="69"/>
        <v/>
      </c>
      <c r="K1578" s="1" t="str">
        <f t="shared" si="70"/>
        <v/>
      </c>
    </row>
    <row r="1579" spans="10:11" x14ac:dyDescent="0.25">
      <c r="J1579" s="1" t="str">
        <f t="shared" si="69"/>
        <v/>
      </c>
      <c r="K1579" s="1" t="str">
        <f t="shared" si="70"/>
        <v/>
      </c>
    </row>
    <row r="1580" spans="10:11" x14ac:dyDescent="0.25">
      <c r="J1580" s="1" t="str">
        <f t="shared" si="69"/>
        <v/>
      </c>
      <c r="K1580" s="1" t="str">
        <f t="shared" si="70"/>
        <v/>
      </c>
    </row>
    <row r="1581" spans="10:11" x14ac:dyDescent="0.25">
      <c r="J1581" s="1" t="str">
        <f t="shared" si="69"/>
        <v/>
      </c>
      <c r="K1581" s="1" t="str">
        <f t="shared" si="70"/>
        <v/>
      </c>
    </row>
    <row r="1582" spans="10:11" x14ac:dyDescent="0.25">
      <c r="J1582" s="1" t="str">
        <f t="shared" si="69"/>
        <v/>
      </c>
      <c r="K1582" s="1" t="str">
        <f t="shared" si="70"/>
        <v/>
      </c>
    </row>
    <row r="1583" spans="10:11" x14ac:dyDescent="0.25">
      <c r="J1583" s="1" t="str">
        <f t="shared" si="69"/>
        <v/>
      </c>
      <c r="K1583" s="1" t="str">
        <f t="shared" si="70"/>
        <v/>
      </c>
    </row>
    <row r="1584" spans="10:11" x14ac:dyDescent="0.25">
      <c r="J1584" s="1" t="str">
        <f t="shared" si="69"/>
        <v/>
      </c>
      <c r="K1584" s="1" t="str">
        <f t="shared" si="70"/>
        <v/>
      </c>
    </row>
    <row r="1585" spans="10:11" x14ac:dyDescent="0.25">
      <c r="J1585" s="1" t="str">
        <f t="shared" si="69"/>
        <v/>
      </c>
      <c r="K1585" s="1" t="str">
        <f t="shared" si="70"/>
        <v/>
      </c>
    </row>
    <row r="1586" spans="10:11" x14ac:dyDescent="0.25">
      <c r="J1586" s="1" t="str">
        <f t="shared" si="69"/>
        <v/>
      </c>
      <c r="K1586" s="1" t="str">
        <f t="shared" si="70"/>
        <v/>
      </c>
    </row>
    <row r="1587" spans="10:11" x14ac:dyDescent="0.25">
      <c r="J1587" s="1" t="str">
        <f t="shared" si="69"/>
        <v/>
      </c>
      <c r="K1587" s="1" t="str">
        <f t="shared" si="70"/>
        <v/>
      </c>
    </row>
    <row r="1588" spans="10:11" x14ac:dyDescent="0.25">
      <c r="J1588" s="1" t="str">
        <f t="shared" si="69"/>
        <v/>
      </c>
      <c r="K1588" s="1" t="str">
        <f t="shared" si="70"/>
        <v/>
      </c>
    </row>
    <row r="1589" spans="10:11" x14ac:dyDescent="0.25">
      <c r="J1589" s="1" t="str">
        <f t="shared" si="69"/>
        <v/>
      </c>
      <c r="K1589" s="1" t="str">
        <f t="shared" si="70"/>
        <v/>
      </c>
    </row>
    <row r="1590" spans="10:11" x14ac:dyDescent="0.25">
      <c r="J1590" s="1" t="str">
        <f t="shared" si="69"/>
        <v/>
      </c>
      <c r="K1590" s="1" t="str">
        <f t="shared" si="70"/>
        <v/>
      </c>
    </row>
    <row r="1591" spans="10:11" x14ac:dyDescent="0.25">
      <c r="J1591" s="1" t="str">
        <f t="shared" si="69"/>
        <v/>
      </c>
      <c r="K1591" s="1" t="str">
        <f t="shared" si="70"/>
        <v/>
      </c>
    </row>
    <row r="1592" spans="10:11" x14ac:dyDescent="0.25">
      <c r="J1592" s="1" t="str">
        <f t="shared" si="69"/>
        <v/>
      </c>
      <c r="K1592" s="1" t="str">
        <f t="shared" si="70"/>
        <v/>
      </c>
    </row>
    <row r="1593" spans="10:11" x14ac:dyDescent="0.25">
      <c r="J1593" s="1" t="str">
        <f t="shared" si="69"/>
        <v/>
      </c>
      <c r="K1593" s="1" t="str">
        <f t="shared" si="70"/>
        <v/>
      </c>
    </row>
    <row r="1594" spans="10:11" x14ac:dyDescent="0.25">
      <c r="J1594" s="1" t="str">
        <f t="shared" si="69"/>
        <v/>
      </c>
      <c r="K1594" s="1" t="str">
        <f t="shared" si="70"/>
        <v/>
      </c>
    </row>
    <row r="1595" spans="10:11" x14ac:dyDescent="0.25">
      <c r="J1595" s="1" t="str">
        <f t="shared" si="69"/>
        <v/>
      </c>
      <c r="K1595" s="1" t="str">
        <f t="shared" si="70"/>
        <v/>
      </c>
    </row>
    <row r="1596" spans="10:11" x14ac:dyDescent="0.25">
      <c r="J1596" s="1" t="str">
        <f t="shared" si="69"/>
        <v/>
      </c>
      <c r="K1596" s="1" t="str">
        <f t="shared" si="70"/>
        <v/>
      </c>
    </row>
    <row r="1597" spans="10:11" x14ac:dyDescent="0.25">
      <c r="J1597" s="1" t="str">
        <f t="shared" si="69"/>
        <v/>
      </c>
      <c r="K1597" s="1" t="str">
        <f t="shared" si="70"/>
        <v/>
      </c>
    </row>
    <row r="1598" spans="10:11" x14ac:dyDescent="0.25">
      <c r="J1598" s="1" t="str">
        <f t="shared" si="69"/>
        <v/>
      </c>
      <c r="K1598" s="1" t="str">
        <f t="shared" si="70"/>
        <v/>
      </c>
    </row>
    <row r="1599" spans="10:11" x14ac:dyDescent="0.25">
      <c r="J1599" s="1" t="str">
        <f t="shared" si="69"/>
        <v/>
      </c>
      <c r="K1599" s="1" t="str">
        <f t="shared" si="70"/>
        <v/>
      </c>
    </row>
    <row r="1600" spans="10:11" x14ac:dyDescent="0.25">
      <c r="J1600" s="1" t="str">
        <f t="shared" si="69"/>
        <v/>
      </c>
      <c r="K1600" s="1" t="str">
        <f t="shared" si="70"/>
        <v/>
      </c>
    </row>
    <row r="1601" spans="10:11" x14ac:dyDescent="0.25">
      <c r="J1601" s="1" t="str">
        <f t="shared" si="69"/>
        <v/>
      </c>
      <c r="K1601" s="1" t="str">
        <f t="shared" si="70"/>
        <v/>
      </c>
    </row>
    <row r="1602" spans="10:11" x14ac:dyDescent="0.25">
      <c r="J1602" s="1" t="str">
        <f t="shared" si="69"/>
        <v/>
      </c>
      <c r="K1602" s="1" t="str">
        <f t="shared" si="70"/>
        <v/>
      </c>
    </row>
    <row r="1603" spans="10:11" x14ac:dyDescent="0.25">
      <c r="J1603" s="1" t="str">
        <f t="shared" si="69"/>
        <v/>
      </c>
      <c r="K1603" s="1" t="str">
        <f t="shared" si="70"/>
        <v/>
      </c>
    </row>
    <row r="1604" spans="10:11" x14ac:dyDescent="0.25">
      <c r="J1604" s="1" t="str">
        <f t="shared" si="69"/>
        <v/>
      </c>
      <c r="K1604" s="1" t="str">
        <f t="shared" si="70"/>
        <v/>
      </c>
    </row>
    <row r="1605" spans="10:11" x14ac:dyDescent="0.25">
      <c r="J1605" s="1" t="str">
        <f t="shared" si="69"/>
        <v/>
      </c>
      <c r="K1605" s="1" t="str">
        <f t="shared" si="70"/>
        <v/>
      </c>
    </row>
    <row r="1606" spans="10:11" x14ac:dyDescent="0.25">
      <c r="J1606" s="1" t="str">
        <f t="shared" si="69"/>
        <v/>
      </c>
      <c r="K1606" s="1" t="str">
        <f t="shared" si="70"/>
        <v/>
      </c>
    </row>
    <row r="1607" spans="10:11" x14ac:dyDescent="0.25">
      <c r="J1607" s="1" t="str">
        <f t="shared" si="69"/>
        <v/>
      </c>
      <c r="K1607" s="1" t="str">
        <f t="shared" si="70"/>
        <v/>
      </c>
    </row>
    <row r="1608" spans="10:11" x14ac:dyDescent="0.25">
      <c r="J1608" s="1" t="str">
        <f t="shared" si="69"/>
        <v/>
      </c>
      <c r="K1608" s="1" t="str">
        <f t="shared" si="70"/>
        <v/>
      </c>
    </row>
    <row r="1609" spans="10:11" x14ac:dyDescent="0.25">
      <c r="J1609" s="1" t="str">
        <f t="shared" ref="J1609:J1672" si="71">IF(B1609="","",B1609)</f>
        <v/>
      </c>
      <c r="K1609" s="1" t="str">
        <f t="shared" ref="K1609:K1672" si="72">IF(A1609="","",A1609)</f>
        <v/>
      </c>
    </row>
    <row r="1610" spans="10:11" x14ac:dyDescent="0.25">
      <c r="J1610" s="1" t="str">
        <f t="shared" si="71"/>
        <v/>
      </c>
      <c r="K1610" s="1" t="str">
        <f t="shared" si="72"/>
        <v/>
      </c>
    </row>
    <row r="1611" spans="10:11" x14ac:dyDescent="0.25">
      <c r="J1611" s="1" t="str">
        <f t="shared" si="71"/>
        <v/>
      </c>
      <c r="K1611" s="1" t="str">
        <f t="shared" si="72"/>
        <v/>
      </c>
    </row>
    <row r="1612" spans="10:11" x14ac:dyDescent="0.25">
      <c r="J1612" s="1" t="str">
        <f t="shared" si="71"/>
        <v/>
      </c>
      <c r="K1612" s="1" t="str">
        <f t="shared" si="72"/>
        <v/>
      </c>
    </row>
    <row r="1613" spans="10:11" x14ac:dyDescent="0.25">
      <c r="J1613" s="1" t="str">
        <f t="shared" si="71"/>
        <v/>
      </c>
      <c r="K1613" s="1" t="str">
        <f t="shared" si="72"/>
        <v/>
      </c>
    </row>
    <row r="1614" spans="10:11" x14ac:dyDescent="0.25">
      <c r="J1614" s="1" t="str">
        <f t="shared" si="71"/>
        <v/>
      </c>
      <c r="K1614" s="1" t="str">
        <f t="shared" si="72"/>
        <v/>
      </c>
    </row>
    <row r="1615" spans="10:11" x14ac:dyDescent="0.25">
      <c r="J1615" s="1" t="str">
        <f t="shared" si="71"/>
        <v/>
      </c>
      <c r="K1615" s="1" t="str">
        <f t="shared" si="72"/>
        <v/>
      </c>
    </row>
    <row r="1616" spans="10:11" x14ac:dyDescent="0.25">
      <c r="J1616" s="1" t="str">
        <f t="shared" si="71"/>
        <v/>
      </c>
      <c r="K1616" s="1" t="str">
        <f t="shared" si="72"/>
        <v/>
      </c>
    </row>
    <row r="1617" spans="10:11" x14ac:dyDescent="0.25">
      <c r="J1617" s="1" t="str">
        <f t="shared" si="71"/>
        <v/>
      </c>
      <c r="K1617" s="1" t="str">
        <f t="shared" si="72"/>
        <v/>
      </c>
    </row>
    <row r="1618" spans="10:11" x14ac:dyDescent="0.25">
      <c r="J1618" s="1" t="str">
        <f t="shared" si="71"/>
        <v/>
      </c>
      <c r="K1618" s="1" t="str">
        <f t="shared" si="72"/>
        <v/>
      </c>
    </row>
    <row r="1619" spans="10:11" x14ac:dyDescent="0.25">
      <c r="J1619" s="1" t="str">
        <f t="shared" si="71"/>
        <v/>
      </c>
      <c r="K1619" s="1" t="str">
        <f t="shared" si="72"/>
        <v/>
      </c>
    </row>
    <row r="1620" spans="10:11" x14ac:dyDescent="0.25">
      <c r="J1620" s="1" t="str">
        <f t="shared" si="71"/>
        <v/>
      </c>
      <c r="K1620" s="1" t="str">
        <f t="shared" si="72"/>
        <v/>
      </c>
    </row>
    <row r="1621" spans="10:11" x14ac:dyDescent="0.25">
      <c r="J1621" s="1" t="str">
        <f t="shared" si="71"/>
        <v/>
      </c>
      <c r="K1621" s="1" t="str">
        <f t="shared" si="72"/>
        <v/>
      </c>
    </row>
    <row r="1622" spans="10:11" x14ac:dyDescent="0.25">
      <c r="J1622" s="1" t="str">
        <f t="shared" si="71"/>
        <v/>
      </c>
      <c r="K1622" s="1" t="str">
        <f t="shared" si="72"/>
        <v/>
      </c>
    </row>
    <row r="1623" spans="10:11" x14ac:dyDescent="0.25">
      <c r="J1623" s="1" t="str">
        <f t="shared" si="71"/>
        <v/>
      </c>
      <c r="K1623" s="1" t="str">
        <f t="shared" si="72"/>
        <v/>
      </c>
    </row>
    <row r="1624" spans="10:11" x14ac:dyDescent="0.25">
      <c r="J1624" s="1" t="str">
        <f t="shared" si="71"/>
        <v/>
      </c>
      <c r="K1624" s="1" t="str">
        <f t="shared" si="72"/>
        <v/>
      </c>
    </row>
    <row r="1625" spans="10:11" x14ac:dyDescent="0.25">
      <c r="J1625" s="1" t="str">
        <f t="shared" si="71"/>
        <v/>
      </c>
      <c r="K1625" s="1" t="str">
        <f t="shared" si="72"/>
        <v/>
      </c>
    </row>
    <row r="1626" spans="10:11" x14ac:dyDescent="0.25">
      <c r="J1626" s="1" t="str">
        <f t="shared" si="71"/>
        <v/>
      </c>
      <c r="K1626" s="1" t="str">
        <f t="shared" si="72"/>
        <v/>
      </c>
    </row>
    <row r="1627" spans="10:11" x14ac:dyDescent="0.25">
      <c r="J1627" s="1" t="str">
        <f t="shared" si="71"/>
        <v/>
      </c>
      <c r="K1627" s="1" t="str">
        <f t="shared" si="72"/>
        <v/>
      </c>
    </row>
    <row r="1628" spans="10:11" x14ac:dyDescent="0.25">
      <c r="J1628" s="1" t="str">
        <f t="shared" si="71"/>
        <v/>
      </c>
      <c r="K1628" s="1" t="str">
        <f t="shared" si="72"/>
        <v/>
      </c>
    </row>
    <row r="1629" spans="10:11" x14ac:dyDescent="0.25">
      <c r="J1629" s="1" t="str">
        <f t="shared" si="71"/>
        <v/>
      </c>
      <c r="K1629" s="1" t="str">
        <f t="shared" si="72"/>
        <v/>
      </c>
    </row>
    <row r="1630" spans="10:11" x14ac:dyDescent="0.25">
      <c r="J1630" s="1" t="str">
        <f t="shared" si="71"/>
        <v/>
      </c>
      <c r="K1630" s="1" t="str">
        <f t="shared" si="72"/>
        <v/>
      </c>
    </row>
    <row r="1631" spans="10:11" x14ac:dyDescent="0.25">
      <c r="J1631" s="1" t="str">
        <f t="shared" si="71"/>
        <v/>
      </c>
      <c r="K1631" s="1" t="str">
        <f t="shared" si="72"/>
        <v/>
      </c>
    </row>
    <row r="1632" spans="10:11" x14ac:dyDescent="0.25">
      <c r="J1632" s="1" t="str">
        <f t="shared" si="71"/>
        <v/>
      </c>
      <c r="K1632" s="1" t="str">
        <f t="shared" si="72"/>
        <v/>
      </c>
    </row>
    <row r="1633" spans="10:11" x14ac:dyDescent="0.25">
      <c r="J1633" s="1" t="str">
        <f t="shared" si="71"/>
        <v/>
      </c>
      <c r="K1633" s="1" t="str">
        <f t="shared" si="72"/>
        <v/>
      </c>
    </row>
    <row r="1634" spans="10:11" x14ac:dyDescent="0.25">
      <c r="J1634" s="1" t="str">
        <f t="shared" si="71"/>
        <v/>
      </c>
      <c r="K1634" s="1" t="str">
        <f t="shared" si="72"/>
        <v/>
      </c>
    </row>
    <row r="1635" spans="10:11" x14ac:dyDescent="0.25">
      <c r="J1635" s="1" t="str">
        <f t="shared" si="71"/>
        <v/>
      </c>
      <c r="K1635" s="1" t="str">
        <f t="shared" si="72"/>
        <v/>
      </c>
    </row>
    <row r="1636" spans="10:11" x14ac:dyDescent="0.25">
      <c r="J1636" s="1" t="str">
        <f t="shared" si="71"/>
        <v/>
      </c>
      <c r="K1636" s="1" t="str">
        <f t="shared" si="72"/>
        <v/>
      </c>
    </row>
    <row r="1637" spans="10:11" x14ac:dyDescent="0.25">
      <c r="J1637" s="1" t="str">
        <f t="shared" si="71"/>
        <v/>
      </c>
      <c r="K1637" s="1" t="str">
        <f t="shared" si="72"/>
        <v/>
      </c>
    </row>
    <row r="1638" spans="10:11" x14ac:dyDescent="0.25">
      <c r="J1638" s="1" t="str">
        <f t="shared" si="71"/>
        <v/>
      </c>
      <c r="K1638" s="1" t="str">
        <f t="shared" si="72"/>
        <v/>
      </c>
    </row>
    <row r="1639" spans="10:11" x14ac:dyDescent="0.25">
      <c r="J1639" s="1" t="str">
        <f t="shared" si="71"/>
        <v/>
      </c>
      <c r="K1639" s="1" t="str">
        <f t="shared" si="72"/>
        <v/>
      </c>
    </row>
    <row r="1640" spans="10:11" x14ac:dyDescent="0.25">
      <c r="J1640" s="1" t="str">
        <f t="shared" si="71"/>
        <v/>
      </c>
      <c r="K1640" s="1" t="str">
        <f t="shared" si="72"/>
        <v/>
      </c>
    </row>
    <row r="1641" spans="10:11" x14ac:dyDescent="0.25">
      <c r="J1641" s="1" t="str">
        <f t="shared" si="71"/>
        <v/>
      </c>
      <c r="K1641" s="1" t="str">
        <f t="shared" si="72"/>
        <v/>
      </c>
    </row>
    <row r="1642" spans="10:11" x14ac:dyDescent="0.25">
      <c r="J1642" s="1" t="str">
        <f t="shared" si="71"/>
        <v/>
      </c>
      <c r="K1642" s="1" t="str">
        <f t="shared" si="72"/>
        <v/>
      </c>
    </row>
    <row r="1643" spans="10:11" x14ac:dyDescent="0.25">
      <c r="J1643" s="1" t="str">
        <f t="shared" si="71"/>
        <v/>
      </c>
      <c r="K1643" s="1" t="str">
        <f t="shared" si="72"/>
        <v/>
      </c>
    </row>
    <row r="1644" spans="10:11" x14ac:dyDescent="0.25">
      <c r="J1644" s="1" t="str">
        <f t="shared" si="71"/>
        <v/>
      </c>
      <c r="K1644" s="1" t="str">
        <f t="shared" si="72"/>
        <v/>
      </c>
    </row>
    <row r="1645" spans="10:11" x14ac:dyDescent="0.25">
      <c r="J1645" s="1" t="str">
        <f t="shared" si="71"/>
        <v/>
      </c>
      <c r="K1645" s="1" t="str">
        <f t="shared" si="72"/>
        <v/>
      </c>
    </row>
    <row r="1646" spans="10:11" x14ac:dyDescent="0.25">
      <c r="J1646" s="1" t="str">
        <f t="shared" si="71"/>
        <v/>
      </c>
      <c r="K1646" s="1" t="str">
        <f t="shared" si="72"/>
        <v/>
      </c>
    </row>
    <row r="1647" spans="10:11" x14ac:dyDescent="0.25">
      <c r="J1647" s="1" t="str">
        <f t="shared" si="71"/>
        <v/>
      </c>
      <c r="K1647" s="1" t="str">
        <f t="shared" si="72"/>
        <v/>
      </c>
    </row>
    <row r="1648" spans="10:11" x14ac:dyDescent="0.25">
      <c r="J1648" s="1" t="str">
        <f t="shared" si="71"/>
        <v/>
      </c>
      <c r="K1648" s="1" t="str">
        <f t="shared" si="72"/>
        <v/>
      </c>
    </row>
    <row r="1649" spans="10:11" x14ac:dyDescent="0.25">
      <c r="J1649" s="1" t="str">
        <f t="shared" si="71"/>
        <v/>
      </c>
      <c r="K1649" s="1" t="str">
        <f t="shared" si="72"/>
        <v/>
      </c>
    </row>
    <row r="1650" spans="10:11" x14ac:dyDescent="0.25">
      <c r="J1650" s="1" t="str">
        <f t="shared" si="71"/>
        <v/>
      </c>
      <c r="K1650" s="1" t="str">
        <f t="shared" si="72"/>
        <v/>
      </c>
    </row>
    <row r="1651" spans="10:11" x14ac:dyDescent="0.25">
      <c r="J1651" s="1" t="str">
        <f t="shared" si="71"/>
        <v/>
      </c>
      <c r="K1651" s="1" t="str">
        <f t="shared" si="72"/>
        <v/>
      </c>
    </row>
    <row r="1652" spans="10:11" x14ac:dyDescent="0.25">
      <c r="J1652" s="1" t="str">
        <f t="shared" si="71"/>
        <v/>
      </c>
      <c r="K1652" s="1" t="str">
        <f t="shared" si="72"/>
        <v/>
      </c>
    </row>
    <row r="1653" spans="10:11" x14ac:dyDescent="0.25">
      <c r="J1653" s="1" t="str">
        <f t="shared" si="71"/>
        <v/>
      </c>
      <c r="K1653" s="1" t="str">
        <f t="shared" si="72"/>
        <v/>
      </c>
    </row>
    <row r="1654" spans="10:11" x14ac:dyDescent="0.25">
      <c r="J1654" s="1" t="str">
        <f t="shared" si="71"/>
        <v/>
      </c>
      <c r="K1654" s="1" t="str">
        <f t="shared" si="72"/>
        <v/>
      </c>
    </row>
    <row r="1655" spans="10:11" x14ac:dyDescent="0.25">
      <c r="J1655" s="1" t="str">
        <f t="shared" si="71"/>
        <v/>
      </c>
      <c r="K1655" s="1" t="str">
        <f t="shared" si="72"/>
        <v/>
      </c>
    </row>
    <row r="1656" spans="10:11" x14ac:dyDescent="0.25">
      <c r="J1656" s="1" t="str">
        <f t="shared" si="71"/>
        <v/>
      </c>
      <c r="K1656" s="1" t="str">
        <f t="shared" si="72"/>
        <v/>
      </c>
    </row>
    <row r="1657" spans="10:11" x14ac:dyDescent="0.25">
      <c r="J1657" s="1" t="str">
        <f t="shared" si="71"/>
        <v/>
      </c>
      <c r="K1657" s="1" t="str">
        <f t="shared" si="72"/>
        <v/>
      </c>
    </row>
    <row r="1658" spans="10:11" x14ac:dyDescent="0.25">
      <c r="J1658" s="1" t="str">
        <f t="shared" si="71"/>
        <v/>
      </c>
      <c r="K1658" s="1" t="str">
        <f t="shared" si="72"/>
        <v/>
      </c>
    </row>
    <row r="1659" spans="10:11" x14ac:dyDescent="0.25">
      <c r="J1659" s="1" t="str">
        <f t="shared" si="71"/>
        <v/>
      </c>
      <c r="K1659" s="1" t="str">
        <f t="shared" si="72"/>
        <v/>
      </c>
    </row>
    <row r="1660" spans="10:11" x14ac:dyDescent="0.25">
      <c r="J1660" s="1" t="str">
        <f t="shared" si="71"/>
        <v/>
      </c>
      <c r="K1660" s="1" t="str">
        <f t="shared" si="72"/>
        <v/>
      </c>
    </row>
    <row r="1661" spans="10:11" x14ac:dyDescent="0.25">
      <c r="J1661" s="1" t="str">
        <f t="shared" si="71"/>
        <v/>
      </c>
      <c r="K1661" s="1" t="str">
        <f t="shared" si="72"/>
        <v/>
      </c>
    </row>
    <row r="1662" spans="10:11" x14ac:dyDescent="0.25">
      <c r="J1662" s="1" t="str">
        <f t="shared" si="71"/>
        <v/>
      </c>
      <c r="K1662" s="1" t="str">
        <f t="shared" si="72"/>
        <v/>
      </c>
    </row>
    <row r="1663" spans="10:11" x14ac:dyDescent="0.25">
      <c r="J1663" s="1" t="str">
        <f t="shared" si="71"/>
        <v/>
      </c>
      <c r="K1663" s="1" t="str">
        <f t="shared" si="72"/>
        <v/>
      </c>
    </row>
    <row r="1664" spans="10:11" x14ac:dyDescent="0.25">
      <c r="J1664" s="1" t="str">
        <f t="shared" si="71"/>
        <v/>
      </c>
      <c r="K1664" s="1" t="str">
        <f t="shared" si="72"/>
        <v/>
      </c>
    </row>
    <row r="1665" spans="10:11" x14ac:dyDescent="0.25">
      <c r="J1665" s="1" t="str">
        <f t="shared" si="71"/>
        <v/>
      </c>
      <c r="K1665" s="1" t="str">
        <f t="shared" si="72"/>
        <v/>
      </c>
    </row>
    <row r="1666" spans="10:11" x14ac:dyDescent="0.25">
      <c r="J1666" s="1" t="str">
        <f t="shared" si="71"/>
        <v/>
      </c>
      <c r="K1666" s="1" t="str">
        <f t="shared" si="72"/>
        <v/>
      </c>
    </row>
    <row r="1667" spans="10:11" x14ac:dyDescent="0.25">
      <c r="J1667" s="1" t="str">
        <f t="shared" si="71"/>
        <v/>
      </c>
      <c r="K1667" s="1" t="str">
        <f t="shared" si="72"/>
        <v/>
      </c>
    </row>
    <row r="1668" spans="10:11" x14ac:dyDescent="0.25">
      <c r="J1668" s="1" t="str">
        <f t="shared" si="71"/>
        <v/>
      </c>
      <c r="K1668" s="1" t="str">
        <f t="shared" si="72"/>
        <v/>
      </c>
    </row>
    <row r="1669" spans="10:11" x14ac:dyDescent="0.25">
      <c r="J1669" s="1" t="str">
        <f t="shared" si="71"/>
        <v/>
      </c>
      <c r="K1669" s="1" t="str">
        <f t="shared" si="72"/>
        <v/>
      </c>
    </row>
    <row r="1670" spans="10:11" x14ac:dyDescent="0.25">
      <c r="J1670" s="1" t="str">
        <f t="shared" si="71"/>
        <v/>
      </c>
      <c r="K1670" s="1" t="str">
        <f t="shared" si="72"/>
        <v/>
      </c>
    </row>
    <row r="1671" spans="10:11" x14ac:dyDescent="0.25">
      <c r="J1671" s="1" t="str">
        <f t="shared" si="71"/>
        <v/>
      </c>
      <c r="K1671" s="1" t="str">
        <f t="shared" si="72"/>
        <v/>
      </c>
    </row>
    <row r="1672" spans="10:11" x14ac:dyDescent="0.25">
      <c r="J1672" s="1" t="str">
        <f t="shared" si="71"/>
        <v/>
      </c>
      <c r="K1672" s="1" t="str">
        <f t="shared" si="72"/>
        <v/>
      </c>
    </row>
    <row r="1673" spans="10:11" x14ac:dyDescent="0.25">
      <c r="J1673" s="1" t="str">
        <f t="shared" ref="J1673:J1736" si="73">IF(B1673="","",B1673)</f>
        <v/>
      </c>
      <c r="K1673" s="1" t="str">
        <f t="shared" ref="K1673:K1736" si="74">IF(A1673="","",A1673)</f>
        <v/>
      </c>
    </row>
    <row r="1674" spans="10:11" x14ac:dyDescent="0.25">
      <c r="J1674" s="1" t="str">
        <f t="shared" si="73"/>
        <v/>
      </c>
      <c r="K1674" s="1" t="str">
        <f t="shared" si="74"/>
        <v/>
      </c>
    </row>
    <row r="1675" spans="10:11" x14ac:dyDescent="0.25">
      <c r="J1675" s="1" t="str">
        <f t="shared" si="73"/>
        <v/>
      </c>
      <c r="K1675" s="1" t="str">
        <f t="shared" si="74"/>
        <v/>
      </c>
    </row>
    <row r="1676" spans="10:11" x14ac:dyDescent="0.25">
      <c r="J1676" s="1" t="str">
        <f t="shared" si="73"/>
        <v/>
      </c>
      <c r="K1676" s="1" t="str">
        <f t="shared" si="74"/>
        <v/>
      </c>
    </row>
    <row r="1677" spans="10:11" x14ac:dyDescent="0.25">
      <c r="J1677" s="1" t="str">
        <f t="shared" si="73"/>
        <v/>
      </c>
      <c r="K1677" s="1" t="str">
        <f t="shared" si="74"/>
        <v/>
      </c>
    </row>
    <row r="1678" spans="10:11" x14ac:dyDescent="0.25">
      <c r="J1678" s="1" t="str">
        <f t="shared" si="73"/>
        <v/>
      </c>
      <c r="K1678" s="1" t="str">
        <f t="shared" si="74"/>
        <v/>
      </c>
    </row>
    <row r="1679" spans="10:11" x14ac:dyDescent="0.25">
      <c r="J1679" s="1" t="str">
        <f t="shared" si="73"/>
        <v/>
      </c>
      <c r="K1679" s="1" t="str">
        <f t="shared" si="74"/>
        <v/>
      </c>
    </row>
    <row r="1680" spans="10:11" x14ac:dyDescent="0.25">
      <c r="J1680" s="1" t="str">
        <f t="shared" si="73"/>
        <v/>
      </c>
      <c r="K1680" s="1" t="str">
        <f t="shared" si="74"/>
        <v/>
      </c>
    </row>
    <row r="1681" spans="10:11" x14ac:dyDescent="0.25">
      <c r="J1681" s="1" t="str">
        <f t="shared" si="73"/>
        <v/>
      </c>
      <c r="K1681" s="1" t="str">
        <f t="shared" si="74"/>
        <v/>
      </c>
    </row>
    <row r="1682" spans="10:11" x14ac:dyDescent="0.25">
      <c r="J1682" s="1" t="str">
        <f t="shared" si="73"/>
        <v/>
      </c>
      <c r="K1682" s="1" t="str">
        <f t="shared" si="74"/>
        <v/>
      </c>
    </row>
    <row r="1683" spans="10:11" x14ac:dyDescent="0.25">
      <c r="J1683" s="1" t="str">
        <f t="shared" si="73"/>
        <v/>
      </c>
      <c r="K1683" s="1" t="str">
        <f t="shared" si="74"/>
        <v/>
      </c>
    </row>
    <row r="1684" spans="10:11" x14ac:dyDescent="0.25">
      <c r="J1684" s="1" t="str">
        <f t="shared" si="73"/>
        <v/>
      </c>
      <c r="K1684" s="1" t="str">
        <f t="shared" si="74"/>
        <v/>
      </c>
    </row>
    <row r="1685" spans="10:11" x14ac:dyDescent="0.25">
      <c r="J1685" s="1" t="str">
        <f t="shared" si="73"/>
        <v/>
      </c>
      <c r="K1685" s="1" t="str">
        <f t="shared" si="74"/>
        <v/>
      </c>
    </row>
    <row r="1686" spans="10:11" x14ac:dyDescent="0.25">
      <c r="J1686" s="1" t="str">
        <f t="shared" si="73"/>
        <v/>
      </c>
      <c r="K1686" s="1" t="str">
        <f t="shared" si="74"/>
        <v/>
      </c>
    </row>
    <row r="1687" spans="10:11" x14ac:dyDescent="0.25">
      <c r="J1687" s="1" t="str">
        <f t="shared" si="73"/>
        <v/>
      </c>
      <c r="K1687" s="1" t="str">
        <f t="shared" si="74"/>
        <v/>
      </c>
    </row>
    <row r="1688" spans="10:11" x14ac:dyDescent="0.25">
      <c r="J1688" s="1" t="str">
        <f t="shared" si="73"/>
        <v/>
      </c>
      <c r="K1688" s="1" t="str">
        <f t="shared" si="74"/>
        <v/>
      </c>
    </row>
    <row r="1689" spans="10:11" x14ac:dyDescent="0.25">
      <c r="J1689" s="1" t="str">
        <f t="shared" si="73"/>
        <v/>
      </c>
      <c r="K1689" s="1" t="str">
        <f t="shared" si="74"/>
        <v/>
      </c>
    </row>
    <row r="1690" spans="10:11" x14ac:dyDescent="0.25">
      <c r="J1690" s="1" t="str">
        <f t="shared" si="73"/>
        <v/>
      </c>
      <c r="K1690" s="1" t="str">
        <f t="shared" si="74"/>
        <v/>
      </c>
    </row>
    <row r="1691" spans="10:11" x14ac:dyDescent="0.25">
      <c r="J1691" s="1" t="str">
        <f t="shared" si="73"/>
        <v/>
      </c>
      <c r="K1691" s="1" t="str">
        <f t="shared" si="74"/>
        <v/>
      </c>
    </row>
    <row r="1692" spans="10:11" x14ac:dyDescent="0.25">
      <c r="J1692" s="1" t="str">
        <f t="shared" si="73"/>
        <v/>
      </c>
      <c r="K1692" s="1" t="str">
        <f t="shared" si="74"/>
        <v/>
      </c>
    </row>
    <row r="1693" spans="10:11" x14ac:dyDescent="0.25">
      <c r="J1693" s="1" t="str">
        <f t="shared" si="73"/>
        <v/>
      </c>
      <c r="K1693" s="1" t="str">
        <f t="shared" si="74"/>
        <v/>
      </c>
    </row>
    <row r="1694" spans="10:11" x14ac:dyDescent="0.25">
      <c r="J1694" s="1" t="str">
        <f t="shared" si="73"/>
        <v/>
      </c>
      <c r="K1694" s="1" t="str">
        <f t="shared" si="74"/>
        <v/>
      </c>
    </row>
    <row r="1695" spans="10:11" x14ac:dyDescent="0.25">
      <c r="J1695" s="1" t="str">
        <f t="shared" si="73"/>
        <v/>
      </c>
      <c r="K1695" s="1" t="str">
        <f t="shared" si="74"/>
        <v/>
      </c>
    </row>
    <row r="1696" spans="10:11" x14ac:dyDescent="0.25">
      <c r="J1696" s="1" t="str">
        <f t="shared" si="73"/>
        <v/>
      </c>
      <c r="K1696" s="1" t="str">
        <f t="shared" si="74"/>
        <v/>
      </c>
    </row>
    <row r="1697" spans="10:11" x14ac:dyDescent="0.25">
      <c r="J1697" s="1" t="str">
        <f t="shared" si="73"/>
        <v/>
      </c>
      <c r="K1697" s="1" t="str">
        <f t="shared" si="74"/>
        <v/>
      </c>
    </row>
    <row r="1698" spans="10:11" x14ac:dyDescent="0.25">
      <c r="J1698" s="1" t="str">
        <f t="shared" si="73"/>
        <v/>
      </c>
      <c r="K1698" s="1" t="str">
        <f t="shared" si="74"/>
        <v/>
      </c>
    </row>
    <row r="1699" spans="10:11" x14ac:dyDescent="0.25">
      <c r="J1699" s="1" t="str">
        <f t="shared" si="73"/>
        <v/>
      </c>
      <c r="K1699" s="1" t="str">
        <f t="shared" si="74"/>
        <v/>
      </c>
    </row>
    <row r="1700" spans="10:11" x14ac:dyDescent="0.25">
      <c r="J1700" s="1" t="str">
        <f t="shared" si="73"/>
        <v/>
      </c>
      <c r="K1700" s="1" t="str">
        <f t="shared" si="74"/>
        <v/>
      </c>
    </row>
    <row r="1701" spans="10:11" x14ac:dyDescent="0.25">
      <c r="J1701" s="1" t="str">
        <f t="shared" si="73"/>
        <v/>
      </c>
      <c r="K1701" s="1" t="str">
        <f t="shared" si="74"/>
        <v/>
      </c>
    </row>
    <row r="1702" spans="10:11" x14ac:dyDescent="0.25">
      <c r="J1702" s="1" t="str">
        <f t="shared" si="73"/>
        <v/>
      </c>
      <c r="K1702" s="1" t="str">
        <f t="shared" si="74"/>
        <v/>
      </c>
    </row>
    <row r="1703" spans="10:11" x14ac:dyDescent="0.25">
      <c r="J1703" s="1" t="str">
        <f t="shared" si="73"/>
        <v/>
      </c>
      <c r="K1703" s="1" t="str">
        <f t="shared" si="74"/>
        <v/>
      </c>
    </row>
    <row r="1704" spans="10:11" x14ac:dyDescent="0.25">
      <c r="J1704" s="1" t="str">
        <f t="shared" si="73"/>
        <v/>
      </c>
      <c r="K1704" s="1" t="str">
        <f t="shared" si="74"/>
        <v/>
      </c>
    </row>
    <row r="1705" spans="10:11" x14ac:dyDescent="0.25">
      <c r="J1705" s="1" t="str">
        <f t="shared" si="73"/>
        <v/>
      </c>
      <c r="K1705" s="1" t="str">
        <f t="shared" si="74"/>
        <v/>
      </c>
    </row>
    <row r="1706" spans="10:11" x14ac:dyDescent="0.25">
      <c r="J1706" s="1" t="str">
        <f t="shared" si="73"/>
        <v/>
      </c>
      <c r="K1706" s="1" t="str">
        <f t="shared" si="74"/>
        <v/>
      </c>
    </row>
    <row r="1707" spans="10:11" x14ac:dyDescent="0.25">
      <c r="J1707" s="1" t="str">
        <f t="shared" si="73"/>
        <v/>
      </c>
      <c r="K1707" s="1" t="str">
        <f t="shared" si="74"/>
        <v/>
      </c>
    </row>
    <row r="1708" spans="10:11" x14ac:dyDescent="0.25">
      <c r="J1708" s="1" t="str">
        <f t="shared" si="73"/>
        <v/>
      </c>
      <c r="K1708" s="1" t="str">
        <f t="shared" si="74"/>
        <v/>
      </c>
    </row>
    <row r="1709" spans="10:11" x14ac:dyDescent="0.25">
      <c r="J1709" s="1" t="str">
        <f t="shared" si="73"/>
        <v/>
      </c>
      <c r="K1709" s="1" t="str">
        <f t="shared" si="74"/>
        <v/>
      </c>
    </row>
    <row r="1710" spans="10:11" x14ac:dyDescent="0.25">
      <c r="J1710" s="1" t="str">
        <f t="shared" si="73"/>
        <v/>
      </c>
      <c r="K1710" s="1" t="str">
        <f t="shared" si="74"/>
        <v/>
      </c>
    </row>
    <row r="1711" spans="10:11" x14ac:dyDescent="0.25">
      <c r="J1711" s="1" t="str">
        <f t="shared" si="73"/>
        <v/>
      </c>
      <c r="K1711" s="1" t="str">
        <f t="shared" si="74"/>
        <v/>
      </c>
    </row>
    <row r="1712" spans="10:11" x14ac:dyDescent="0.25">
      <c r="J1712" s="1" t="str">
        <f t="shared" si="73"/>
        <v/>
      </c>
      <c r="K1712" s="1" t="str">
        <f t="shared" si="74"/>
        <v/>
      </c>
    </row>
    <row r="1713" spans="10:11" x14ac:dyDescent="0.25">
      <c r="J1713" s="1" t="str">
        <f t="shared" si="73"/>
        <v/>
      </c>
      <c r="K1713" s="1" t="str">
        <f t="shared" si="74"/>
        <v/>
      </c>
    </row>
    <row r="1714" spans="10:11" x14ac:dyDescent="0.25">
      <c r="J1714" s="1" t="str">
        <f t="shared" si="73"/>
        <v/>
      </c>
      <c r="K1714" s="1" t="str">
        <f t="shared" si="74"/>
        <v/>
      </c>
    </row>
    <row r="1715" spans="10:11" x14ac:dyDescent="0.25">
      <c r="J1715" s="1" t="str">
        <f t="shared" si="73"/>
        <v/>
      </c>
      <c r="K1715" s="1" t="str">
        <f t="shared" si="74"/>
        <v/>
      </c>
    </row>
    <row r="1716" spans="10:11" x14ac:dyDescent="0.25">
      <c r="J1716" s="1" t="str">
        <f t="shared" si="73"/>
        <v/>
      </c>
      <c r="K1716" s="1" t="str">
        <f t="shared" si="74"/>
        <v/>
      </c>
    </row>
    <row r="1717" spans="10:11" x14ac:dyDescent="0.25">
      <c r="J1717" s="1" t="str">
        <f t="shared" si="73"/>
        <v/>
      </c>
      <c r="K1717" s="1" t="str">
        <f t="shared" si="74"/>
        <v/>
      </c>
    </row>
    <row r="1718" spans="10:11" x14ac:dyDescent="0.25">
      <c r="J1718" s="1" t="str">
        <f t="shared" si="73"/>
        <v/>
      </c>
      <c r="K1718" s="1" t="str">
        <f t="shared" si="74"/>
        <v/>
      </c>
    </row>
    <row r="1719" spans="10:11" x14ac:dyDescent="0.25">
      <c r="J1719" s="1" t="str">
        <f t="shared" si="73"/>
        <v/>
      </c>
      <c r="K1719" s="1" t="str">
        <f t="shared" si="74"/>
        <v/>
      </c>
    </row>
    <row r="1720" spans="10:11" x14ac:dyDescent="0.25">
      <c r="J1720" s="1" t="str">
        <f t="shared" si="73"/>
        <v/>
      </c>
      <c r="K1720" s="1" t="str">
        <f t="shared" si="74"/>
        <v/>
      </c>
    </row>
    <row r="1721" spans="10:11" x14ac:dyDescent="0.25">
      <c r="J1721" s="1" t="str">
        <f t="shared" si="73"/>
        <v/>
      </c>
      <c r="K1721" s="1" t="str">
        <f t="shared" si="74"/>
        <v/>
      </c>
    </row>
    <row r="1722" spans="10:11" x14ac:dyDescent="0.25">
      <c r="J1722" s="1" t="str">
        <f t="shared" si="73"/>
        <v/>
      </c>
      <c r="K1722" s="1" t="str">
        <f t="shared" si="74"/>
        <v/>
      </c>
    </row>
    <row r="1723" spans="10:11" x14ac:dyDescent="0.25">
      <c r="J1723" s="1" t="str">
        <f t="shared" si="73"/>
        <v/>
      </c>
      <c r="K1723" s="1" t="str">
        <f t="shared" si="74"/>
        <v/>
      </c>
    </row>
    <row r="1724" spans="10:11" x14ac:dyDescent="0.25">
      <c r="J1724" s="1" t="str">
        <f t="shared" si="73"/>
        <v/>
      </c>
      <c r="K1724" s="1" t="str">
        <f t="shared" si="74"/>
        <v/>
      </c>
    </row>
    <row r="1725" spans="10:11" x14ac:dyDescent="0.25">
      <c r="J1725" s="1" t="str">
        <f t="shared" si="73"/>
        <v/>
      </c>
      <c r="K1725" s="1" t="str">
        <f t="shared" si="74"/>
        <v/>
      </c>
    </row>
    <row r="1726" spans="10:11" x14ac:dyDescent="0.25">
      <c r="J1726" s="1" t="str">
        <f t="shared" si="73"/>
        <v/>
      </c>
      <c r="K1726" s="1" t="str">
        <f t="shared" si="74"/>
        <v/>
      </c>
    </row>
    <row r="1727" spans="10:11" x14ac:dyDescent="0.25">
      <c r="J1727" s="1" t="str">
        <f t="shared" si="73"/>
        <v/>
      </c>
      <c r="K1727" s="1" t="str">
        <f t="shared" si="74"/>
        <v/>
      </c>
    </row>
    <row r="1728" spans="10:11" x14ac:dyDescent="0.25">
      <c r="J1728" s="1" t="str">
        <f t="shared" si="73"/>
        <v/>
      </c>
      <c r="K1728" s="1" t="str">
        <f t="shared" si="74"/>
        <v/>
      </c>
    </row>
    <row r="1729" spans="10:11" x14ac:dyDescent="0.25">
      <c r="J1729" s="1" t="str">
        <f t="shared" si="73"/>
        <v/>
      </c>
      <c r="K1729" s="1" t="str">
        <f t="shared" si="74"/>
        <v/>
      </c>
    </row>
    <row r="1730" spans="10:11" x14ac:dyDescent="0.25">
      <c r="J1730" s="1" t="str">
        <f t="shared" si="73"/>
        <v/>
      </c>
      <c r="K1730" s="1" t="str">
        <f t="shared" si="74"/>
        <v/>
      </c>
    </row>
    <row r="1731" spans="10:11" x14ac:dyDescent="0.25">
      <c r="J1731" s="1" t="str">
        <f t="shared" si="73"/>
        <v/>
      </c>
      <c r="K1731" s="1" t="str">
        <f t="shared" si="74"/>
        <v/>
      </c>
    </row>
    <row r="1732" spans="10:11" x14ac:dyDescent="0.25">
      <c r="J1732" s="1" t="str">
        <f t="shared" si="73"/>
        <v/>
      </c>
      <c r="K1732" s="1" t="str">
        <f t="shared" si="74"/>
        <v/>
      </c>
    </row>
    <row r="1733" spans="10:11" x14ac:dyDescent="0.25">
      <c r="J1733" s="1" t="str">
        <f t="shared" si="73"/>
        <v/>
      </c>
      <c r="K1733" s="1" t="str">
        <f t="shared" si="74"/>
        <v/>
      </c>
    </row>
    <row r="1734" spans="10:11" x14ac:dyDescent="0.25">
      <c r="J1734" s="1" t="str">
        <f t="shared" si="73"/>
        <v/>
      </c>
      <c r="K1734" s="1" t="str">
        <f t="shared" si="74"/>
        <v/>
      </c>
    </row>
    <row r="1735" spans="10:11" x14ac:dyDescent="0.25">
      <c r="J1735" s="1" t="str">
        <f t="shared" si="73"/>
        <v/>
      </c>
      <c r="K1735" s="1" t="str">
        <f t="shared" si="74"/>
        <v/>
      </c>
    </row>
    <row r="1736" spans="10:11" x14ac:dyDescent="0.25">
      <c r="J1736" s="1" t="str">
        <f t="shared" si="73"/>
        <v/>
      </c>
      <c r="K1736" s="1" t="str">
        <f t="shared" si="74"/>
        <v/>
      </c>
    </row>
    <row r="1737" spans="10:11" x14ac:dyDescent="0.25">
      <c r="J1737" s="1" t="str">
        <f t="shared" ref="J1737:J1800" si="75">IF(B1737="","",B1737)</f>
        <v/>
      </c>
      <c r="K1737" s="1" t="str">
        <f t="shared" ref="K1737:K1800" si="76">IF(A1737="","",A1737)</f>
        <v/>
      </c>
    </row>
    <row r="1738" spans="10:11" x14ac:dyDescent="0.25">
      <c r="J1738" s="1" t="str">
        <f t="shared" si="75"/>
        <v/>
      </c>
      <c r="K1738" s="1" t="str">
        <f t="shared" si="76"/>
        <v/>
      </c>
    </row>
    <row r="1739" spans="10:11" x14ac:dyDescent="0.25">
      <c r="J1739" s="1" t="str">
        <f t="shared" si="75"/>
        <v/>
      </c>
      <c r="K1739" s="1" t="str">
        <f t="shared" si="76"/>
        <v/>
      </c>
    </row>
    <row r="1740" spans="10:11" x14ac:dyDescent="0.25">
      <c r="J1740" s="1" t="str">
        <f t="shared" si="75"/>
        <v/>
      </c>
      <c r="K1740" s="1" t="str">
        <f t="shared" si="76"/>
        <v/>
      </c>
    </row>
    <row r="1741" spans="10:11" x14ac:dyDescent="0.25">
      <c r="J1741" s="1" t="str">
        <f t="shared" si="75"/>
        <v/>
      </c>
      <c r="K1741" s="1" t="str">
        <f t="shared" si="76"/>
        <v/>
      </c>
    </row>
    <row r="1742" spans="10:11" x14ac:dyDescent="0.25">
      <c r="J1742" s="1" t="str">
        <f t="shared" si="75"/>
        <v/>
      </c>
      <c r="K1742" s="1" t="str">
        <f t="shared" si="76"/>
        <v/>
      </c>
    </row>
    <row r="1743" spans="10:11" x14ac:dyDescent="0.25">
      <c r="J1743" s="1" t="str">
        <f t="shared" si="75"/>
        <v/>
      </c>
      <c r="K1743" s="1" t="str">
        <f t="shared" si="76"/>
        <v/>
      </c>
    </row>
    <row r="1744" spans="10:11" x14ac:dyDescent="0.25">
      <c r="J1744" s="1" t="str">
        <f t="shared" si="75"/>
        <v/>
      </c>
      <c r="K1744" s="1" t="str">
        <f t="shared" si="76"/>
        <v/>
      </c>
    </row>
    <row r="1745" spans="10:11" x14ac:dyDescent="0.25">
      <c r="J1745" s="1" t="str">
        <f t="shared" si="75"/>
        <v/>
      </c>
      <c r="K1745" s="1" t="str">
        <f t="shared" si="76"/>
        <v/>
      </c>
    </row>
    <row r="1746" spans="10:11" x14ac:dyDescent="0.25">
      <c r="J1746" s="1" t="str">
        <f t="shared" si="75"/>
        <v/>
      </c>
      <c r="K1746" s="1" t="str">
        <f t="shared" si="76"/>
        <v/>
      </c>
    </row>
    <row r="1747" spans="10:11" x14ac:dyDescent="0.25">
      <c r="J1747" s="1" t="str">
        <f t="shared" si="75"/>
        <v/>
      </c>
      <c r="K1747" s="1" t="str">
        <f t="shared" si="76"/>
        <v/>
      </c>
    </row>
    <row r="1748" spans="10:11" x14ac:dyDescent="0.25">
      <c r="J1748" s="1" t="str">
        <f t="shared" si="75"/>
        <v/>
      </c>
      <c r="K1748" s="1" t="str">
        <f t="shared" si="76"/>
        <v/>
      </c>
    </row>
    <row r="1749" spans="10:11" x14ac:dyDescent="0.25">
      <c r="J1749" s="1" t="str">
        <f t="shared" si="75"/>
        <v/>
      </c>
      <c r="K1749" s="1" t="str">
        <f t="shared" si="76"/>
        <v/>
      </c>
    </row>
    <row r="1750" spans="10:11" x14ac:dyDescent="0.25">
      <c r="J1750" s="1" t="str">
        <f t="shared" si="75"/>
        <v/>
      </c>
      <c r="K1750" s="1" t="str">
        <f t="shared" si="76"/>
        <v/>
      </c>
    </row>
    <row r="1751" spans="10:11" x14ac:dyDescent="0.25">
      <c r="J1751" s="1" t="str">
        <f t="shared" si="75"/>
        <v/>
      </c>
      <c r="K1751" s="1" t="str">
        <f t="shared" si="76"/>
        <v/>
      </c>
    </row>
    <row r="1752" spans="10:11" x14ac:dyDescent="0.25">
      <c r="J1752" s="1" t="str">
        <f t="shared" si="75"/>
        <v/>
      </c>
      <c r="K1752" s="1" t="str">
        <f t="shared" si="76"/>
        <v/>
      </c>
    </row>
    <row r="1753" spans="10:11" x14ac:dyDescent="0.25">
      <c r="J1753" s="1" t="str">
        <f t="shared" si="75"/>
        <v/>
      </c>
      <c r="K1753" s="1" t="str">
        <f t="shared" si="76"/>
        <v/>
      </c>
    </row>
    <row r="1754" spans="10:11" x14ac:dyDescent="0.25">
      <c r="J1754" s="1" t="str">
        <f t="shared" si="75"/>
        <v/>
      </c>
      <c r="K1754" s="1" t="str">
        <f t="shared" si="76"/>
        <v/>
      </c>
    </row>
    <row r="1755" spans="10:11" x14ac:dyDescent="0.25">
      <c r="J1755" s="1" t="str">
        <f t="shared" si="75"/>
        <v/>
      </c>
      <c r="K1755" s="1" t="str">
        <f t="shared" si="76"/>
        <v/>
      </c>
    </row>
    <row r="1756" spans="10:11" x14ac:dyDescent="0.25">
      <c r="J1756" s="1" t="str">
        <f t="shared" si="75"/>
        <v/>
      </c>
      <c r="K1756" s="1" t="str">
        <f t="shared" si="76"/>
        <v/>
      </c>
    </row>
    <row r="1757" spans="10:11" x14ac:dyDescent="0.25">
      <c r="J1757" s="1" t="str">
        <f t="shared" si="75"/>
        <v/>
      </c>
      <c r="K1757" s="1" t="str">
        <f t="shared" si="76"/>
        <v/>
      </c>
    </row>
    <row r="1758" spans="10:11" x14ac:dyDescent="0.25">
      <c r="J1758" s="1" t="str">
        <f t="shared" si="75"/>
        <v/>
      </c>
      <c r="K1758" s="1" t="str">
        <f t="shared" si="76"/>
        <v/>
      </c>
    </row>
    <row r="1759" spans="10:11" x14ac:dyDescent="0.25">
      <c r="J1759" s="1" t="str">
        <f t="shared" si="75"/>
        <v/>
      </c>
      <c r="K1759" s="1" t="str">
        <f t="shared" si="76"/>
        <v/>
      </c>
    </row>
    <row r="1760" spans="10:11" x14ac:dyDescent="0.25">
      <c r="J1760" s="1" t="str">
        <f t="shared" si="75"/>
        <v/>
      </c>
      <c r="K1760" s="1" t="str">
        <f t="shared" si="76"/>
        <v/>
      </c>
    </row>
    <row r="1761" spans="10:11" x14ac:dyDescent="0.25">
      <c r="J1761" s="1" t="str">
        <f t="shared" si="75"/>
        <v/>
      </c>
      <c r="K1761" s="1" t="str">
        <f t="shared" si="76"/>
        <v/>
      </c>
    </row>
    <row r="1762" spans="10:11" x14ac:dyDescent="0.25">
      <c r="J1762" s="1" t="str">
        <f t="shared" si="75"/>
        <v/>
      </c>
      <c r="K1762" s="1" t="str">
        <f t="shared" si="76"/>
        <v/>
      </c>
    </row>
    <row r="1763" spans="10:11" x14ac:dyDescent="0.25">
      <c r="J1763" s="1" t="str">
        <f t="shared" si="75"/>
        <v/>
      </c>
      <c r="K1763" s="1" t="str">
        <f t="shared" si="76"/>
        <v/>
      </c>
    </row>
    <row r="1764" spans="10:11" x14ac:dyDescent="0.25">
      <c r="J1764" s="1" t="str">
        <f t="shared" si="75"/>
        <v/>
      </c>
      <c r="K1764" s="1" t="str">
        <f t="shared" si="76"/>
        <v/>
      </c>
    </row>
    <row r="1765" spans="10:11" x14ac:dyDescent="0.25">
      <c r="J1765" s="1" t="str">
        <f t="shared" si="75"/>
        <v/>
      </c>
      <c r="K1765" s="1" t="str">
        <f t="shared" si="76"/>
        <v/>
      </c>
    </row>
    <row r="1766" spans="10:11" x14ac:dyDescent="0.25">
      <c r="J1766" s="1" t="str">
        <f t="shared" si="75"/>
        <v/>
      </c>
      <c r="K1766" s="1" t="str">
        <f t="shared" si="76"/>
        <v/>
      </c>
    </row>
    <row r="1767" spans="10:11" x14ac:dyDescent="0.25">
      <c r="J1767" s="1" t="str">
        <f t="shared" si="75"/>
        <v/>
      </c>
      <c r="K1767" s="1" t="str">
        <f t="shared" si="76"/>
        <v/>
      </c>
    </row>
    <row r="1768" spans="10:11" x14ac:dyDescent="0.25">
      <c r="J1768" s="1" t="str">
        <f t="shared" si="75"/>
        <v/>
      </c>
      <c r="K1768" s="1" t="str">
        <f t="shared" si="76"/>
        <v/>
      </c>
    </row>
    <row r="1769" spans="10:11" x14ac:dyDescent="0.25">
      <c r="J1769" s="1" t="str">
        <f t="shared" si="75"/>
        <v/>
      </c>
      <c r="K1769" s="1" t="str">
        <f t="shared" si="76"/>
        <v/>
      </c>
    </row>
    <row r="1770" spans="10:11" x14ac:dyDescent="0.25">
      <c r="J1770" s="1" t="str">
        <f t="shared" si="75"/>
        <v/>
      </c>
      <c r="K1770" s="1" t="str">
        <f t="shared" si="76"/>
        <v/>
      </c>
    </row>
    <row r="1771" spans="10:11" x14ac:dyDescent="0.25">
      <c r="J1771" s="1" t="str">
        <f t="shared" si="75"/>
        <v/>
      </c>
      <c r="K1771" s="1" t="str">
        <f t="shared" si="76"/>
        <v/>
      </c>
    </row>
    <row r="1772" spans="10:11" x14ac:dyDescent="0.25">
      <c r="J1772" s="1" t="str">
        <f t="shared" si="75"/>
        <v/>
      </c>
      <c r="K1772" s="1" t="str">
        <f t="shared" si="76"/>
        <v/>
      </c>
    </row>
    <row r="1773" spans="10:11" x14ac:dyDescent="0.25">
      <c r="J1773" s="1" t="str">
        <f t="shared" si="75"/>
        <v/>
      </c>
      <c r="K1773" s="1" t="str">
        <f t="shared" si="76"/>
        <v/>
      </c>
    </row>
    <row r="1774" spans="10:11" x14ac:dyDescent="0.25">
      <c r="J1774" s="1" t="str">
        <f t="shared" si="75"/>
        <v/>
      </c>
      <c r="K1774" s="1" t="str">
        <f t="shared" si="76"/>
        <v/>
      </c>
    </row>
    <row r="1775" spans="10:11" x14ac:dyDescent="0.25">
      <c r="J1775" s="1" t="str">
        <f t="shared" si="75"/>
        <v/>
      </c>
      <c r="K1775" s="1" t="str">
        <f t="shared" si="76"/>
        <v/>
      </c>
    </row>
    <row r="1776" spans="10:11" x14ac:dyDescent="0.25">
      <c r="J1776" s="1" t="str">
        <f t="shared" si="75"/>
        <v/>
      </c>
      <c r="K1776" s="1" t="str">
        <f t="shared" si="76"/>
        <v/>
      </c>
    </row>
    <row r="1777" spans="10:11" x14ac:dyDescent="0.25">
      <c r="J1777" s="1" t="str">
        <f t="shared" si="75"/>
        <v/>
      </c>
      <c r="K1777" s="1" t="str">
        <f t="shared" si="76"/>
        <v/>
      </c>
    </row>
    <row r="1778" spans="10:11" x14ac:dyDescent="0.25">
      <c r="J1778" s="1" t="str">
        <f t="shared" si="75"/>
        <v/>
      </c>
      <c r="K1778" s="1" t="str">
        <f t="shared" si="76"/>
        <v/>
      </c>
    </row>
    <row r="1779" spans="10:11" x14ac:dyDescent="0.25">
      <c r="J1779" s="1" t="str">
        <f t="shared" si="75"/>
        <v/>
      </c>
      <c r="K1779" s="1" t="str">
        <f t="shared" si="76"/>
        <v/>
      </c>
    </row>
    <row r="1780" spans="10:11" x14ac:dyDescent="0.25">
      <c r="J1780" s="1" t="str">
        <f t="shared" si="75"/>
        <v/>
      </c>
      <c r="K1780" s="1" t="str">
        <f t="shared" si="76"/>
        <v/>
      </c>
    </row>
    <row r="1781" spans="10:11" x14ac:dyDescent="0.25">
      <c r="J1781" s="1" t="str">
        <f t="shared" si="75"/>
        <v/>
      </c>
      <c r="K1781" s="1" t="str">
        <f t="shared" si="76"/>
        <v/>
      </c>
    </row>
    <row r="1782" spans="10:11" x14ac:dyDescent="0.25">
      <c r="J1782" s="1" t="str">
        <f t="shared" si="75"/>
        <v/>
      </c>
      <c r="K1782" s="1" t="str">
        <f t="shared" si="76"/>
        <v/>
      </c>
    </row>
    <row r="1783" spans="10:11" x14ac:dyDescent="0.25">
      <c r="J1783" s="1" t="str">
        <f t="shared" si="75"/>
        <v/>
      </c>
      <c r="K1783" s="1" t="str">
        <f t="shared" si="76"/>
        <v/>
      </c>
    </row>
    <row r="1784" spans="10:11" x14ac:dyDescent="0.25">
      <c r="J1784" s="1" t="str">
        <f t="shared" si="75"/>
        <v/>
      </c>
      <c r="K1784" s="1" t="str">
        <f t="shared" si="76"/>
        <v/>
      </c>
    </row>
    <row r="1785" spans="10:11" x14ac:dyDescent="0.25">
      <c r="J1785" s="1" t="str">
        <f t="shared" si="75"/>
        <v/>
      </c>
      <c r="K1785" s="1" t="str">
        <f t="shared" si="76"/>
        <v/>
      </c>
    </row>
    <row r="1786" spans="10:11" x14ac:dyDescent="0.25">
      <c r="J1786" s="1" t="str">
        <f t="shared" si="75"/>
        <v/>
      </c>
      <c r="K1786" s="1" t="str">
        <f t="shared" si="76"/>
        <v/>
      </c>
    </row>
    <row r="1787" spans="10:11" x14ac:dyDescent="0.25">
      <c r="J1787" s="1" t="str">
        <f t="shared" si="75"/>
        <v/>
      </c>
      <c r="K1787" s="1" t="str">
        <f t="shared" si="76"/>
        <v/>
      </c>
    </row>
    <row r="1788" spans="10:11" x14ac:dyDescent="0.25">
      <c r="J1788" s="1" t="str">
        <f t="shared" si="75"/>
        <v/>
      </c>
      <c r="K1788" s="1" t="str">
        <f t="shared" si="76"/>
        <v/>
      </c>
    </row>
    <row r="1789" spans="10:11" x14ac:dyDescent="0.25">
      <c r="J1789" s="1" t="str">
        <f t="shared" si="75"/>
        <v/>
      </c>
      <c r="K1789" s="1" t="str">
        <f t="shared" si="76"/>
        <v/>
      </c>
    </row>
    <row r="1790" spans="10:11" x14ac:dyDescent="0.25">
      <c r="J1790" s="1" t="str">
        <f t="shared" si="75"/>
        <v/>
      </c>
      <c r="K1790" s="1" t="str">
        <f t="shared" si="76"/>
        <v/>
      </c>
    </row>
    <row r="1791" spans="10:11" x14ac:dyDescent="0.25">
      <c r="J1791" s="1" t="str">
        <f t="shared" si="75"/>
        <v/>
      </c>
      <c r="K1791" s="1" t="str">
        <f t="shared" si="76"/>
        <v/>
      </c>
    </row>
    <row r="1792" spans="10:11" x14ac:dyDescent="0.25">
      <c r="J1792" s="1" t="str">
        <f t="shared" si="75"/>
        <v/>
      </c>
      <c r="K1792" s="1" t="str">
        <f t="shared" si="76"/>
        <v/>
      </c>
    </row>
    <row r="1793" spans="10:11" x14ac:dyDescent="0.25">
      <c r="J1793" s="1" t="str">
        <f t="shared" si="75"/>
        <v/>
      </c>
      <c r="K1793" s="1" t="str">
        <f t="shared" si="76"/>
        <v/>
      </c>
    </row>
    <row r="1794" spans="10:11" x14ac:dyDescent="0.25">
      <c r="J1794" s="1" t="str">
        <f t="shared" si="75"/>
        <v/>
      </c>
      <c r="K1794" s="1" t="str">
        <f t="shared" si="76"/>
        <v/>
      </c>
    </row>
    <row r="1795" spans="10:11" x14ac:dyDescent="0.25">
      <c r="J1795" s="1" t="str">
        <f t="shared" si="75"/>
        <v/>
      </c>
      <c r="K1795" s="1" t="str">
        <f t="shared" si="76"/>
        <v/>
      </c>
    </row>
    <row r="1796" spans="10:11" x14ac:dyDescent="0.25">
      <c r="J1796" s="1" t="str">
        <f t="shared" si="75"/>
        <v/>
      </c>
      <c r="K1796" s="1" t="str">
        <f t="shared" si="76"/>
        <v/>
      </c>
    </row>
    <row r="1797" spans="10:11" x14ac:dyDescent="0.25">
      <c r="J1797" s="1" t="str">
        <f t="shared" si="75"/>
        <v/>
      </c>
      <c r="K1797" s="1" t="str">
        <f t="shared" si="76"/>
        <v/>
      </c>
    </row>
    <row r="1798" spans="10:11" x14ac:dyDescent="0.25">
      <c r="J1798" s="1" t="str">
        <f t="shared" si="75"/>
        <v/>
      </c>
      <c r="K1798" s="1" t="str">
        <f t="shared" si="76"/>
        <v/>
      </c>
    </row>
    <row r="1799" spans="10:11" x14ac:dyDescent="0.25">
      <c r="J1799" s="1" t="str">
        <f t="shared" si="75"/>
        <v/>
      </c>
      <c r="K1799" s="1" t="str">
        <f t="shared" si="76"/>
        <v/>
      </c>
    </row>
    <row r="1800" spans="10:11" x14ac:dyDescent="0.25">
      <c r="J1800" s="1" t="str">
        <f t="shared" si="75"/>
        <v/>
      </c>
      <c r="K1800" s="1" t="str">
        <f t="shared" si="76"/>
        <v/>
      </c>
    </row>
    <row r="1801" spans="10:11" x14ac:dyDescent="0.25">
      <c r="J1801" s="1" t="str">
        <f t="shared" ref="J1801:J1864" si="77">IF(B1801="","",B1801)</f>
        <v/>
      </c>
      <c r="K1801" s="1" t="str">
        <f t="shared" ref="K1801:K1864" si="78">IF(A1801="","",A1801)</f>
        <v/>
      </c>
    </row>
    <row r="1802" spans="10:11" x14ac:dyDescent="0.25">
      <c r="J1802" s="1" t="str">
        <f t="shared" si="77"/>
        <v/>
      </c>
      <c r="K1802" s="1" t="str">
        <f t="shared" si="78"/>
        <v/>
      </c>
    </row>
    <row r="1803" spans="10:11" x14ac:dyDescent="0.25">
      <c r="J1803" s="1" t="str">
        <f t="shared" si="77"/>
        <v/>
      </c>
      <c r="K1803" s="1" t="str">
        <f t="shared" si="78"/>
        <v/>
      </c>
    </row>
    <row r="1804" spans="10:11" x14ac:dyDescent="0.25">
      <c r="J1804" s="1" t="str">
        <f t="shared" si="77"/>
        <v/>
      </c>
      <c r="K1804" s="1" t="str">
        <f t="shared" si="78"/>
        <v/>
      </c>
    </row>
    <row r="1805" spans="10:11" x14ac:dyDescent="0.25">
      <c r="J1805" s="1" t="str">
        <f t="shared" si="77"/>
        <v/>
      </c>
      <c r="K1805" s="1" t="str">
        <f t="shared" si="78"/>
        <v/>
      </c>
    </row>
    <row r="1806" spans="10:11" x14ac:dyDescent="0.25">
      <c r="J1806" s="1" t="str">
        <f t="shared" si="77"/>
        <v/>
      </c>
      <c r="K1806" s="1" t="str">
        <f t="shared" si="78"/>
        <v/>
      </c>
    </row>
    <row r="1807" spans="10:11" x14ac:dyDescent="0.25">
      <c r="J1807" s="1" t="str">
        <f t="shared" si="77"/>
        <v/>
      </c>
      <c r="K1807" s="1" t="str">
        <f t="shared" si="78"/>
        <v/>
      </c>
    </row>
    <row r="1808" spans="10:11" x14ac:dyDescent="0.25">
      <c r="J1808" s="1" t="str">
        <f t="shared" si="77"/>
        <v/>
      </c>
      <c r="K1808" s="1" t="str">
        <f t="shared" si="78"/>
        <v/>
      </c>
    </row>
    <row r="1809" spans="10:11" x14ac:dyDescent="0.25">
      <c r="J1809" s="1" t="str">
        <f t="shared" si="77"/>
        <v/>
      </c>
      <c r="K1809" s="1" t="str">
        <f t="shared" si="78"/>
        <v/>
      </c>
    </row>
    <row r="1810" spans="10:11" x14ac:dyDescent="0.25">
      <c r="J1810" s="1" t="str">
        <f t="shared" si="77"/>
        <v/>
      </c>
      <c r="K1810" s="1" t="str">
        <f t="shared" si="78"/>
        <v/>
      </c>
    </row>
    <row r="1811" spans="10:11" x14ac:dyDescent="0.25">
      <c r="J1811" s="1" t="str">
        <f t="shared" si="77"/>
        <v/>
      </c>
      <c r="K1811" s="1" t="str">
        <f t="shared" si="78"/>
        <v/>
      </c>
    </row>
    <row r="1812" spans="10:11" x14ac:dyDescent="0.25">
      <c r="J1812" s="1" t="str">
        <f t="shared" si="77"/>
        <v/>
      </c>
      <c r="K1812" s="1" t="str">
        <f t="shared" si="78"/>
        <v/>
      </c>
    </row>
    <row r="1813" spans="10:11" x14ac:dyDescent="0.25">
      <c r="J1813" s="1" t="str">
        <f t="shared" si="77"/>
        <v/>
      </c>
      <c r="K1813" s="1" t="str">
        <f t="shared" si="78"/>
        <v/>
      </c>
    </row>
    <row r="1814" spans="10:11" x14ac:dyDescent="0.25">
      <c r="J1814" s="1" t="str">
        <f t="shared" si="77"/>
        <v/>
      </c>
      <c r="K1814" s="1" t="str">
        <f t="shared" si="78"/>
        <v/>
      </c>
    </row>
    <row r="1815" spans="10:11" x14ac:dyDescent="0.25">
      <c r="J1815" s="1" t="str">
        <f t="shared" si="77"/>
        <v/>
      </c>
      <c r="K1815" s="1" t="str">
        <f t="shared" si="78"/>
        <v/>
      </c>
    </row>
    <row r="1816" spans="10:11" x14ac:dyDescent="0.25">
      <c r="J1816" s="1" t="str">
        <f t="shared" si="77"/>
        <v/>
      </c>
      <c r="K1816" s="1" t="str">
        <f t="shared" si="78"/>
        <v/>
      </c>
    </row>
    <row r="1817" spans="10:11" x14ac:dyDescent="0.25">
      <c r="J1817" s="1" t="str">
        <f t="shared" si="77"/>
        <v/>
      </c>
      <c r="K1817" s="1" t="str">
        <f t="shared" si="78"/>
        <v/>
      </c>
    </row>
    <row r="1818" spans="10:11" x14ac:dyDescent="0.25">
      <c r="J1818" s="1" t="str">
        <f t="shared" si="77"/>
        <v/>
      </c>
      <c r="K1818" s="1" t="str">
        <f t="shared" si="78"/>
        <v/>
      </c>
    </row>
    <row r="1819" spans="10:11" x14ac:dyDescent="0.25">
      <c r="J1819" s="1" t="str">
        <f t="shared" si="77"/>
        <v/>
      </c>
      <c r="K1819" s="1" t="str">
        <f t="shared" si="78"/>
        <v/>
      </c>
    </row>
    <row r="1820" spans="10:11" x14ac:dyDescent="0.25">
      <c r="J1820" s="1" t="str">
        <f t="shared" si="77"/>
        <v/>
      </c>
      <c r="K1820" s="1" t="str">
        <f t="shared" si="78"/>
        <v/>
      </c>
    </row>
    <row r="1821" spans="10:11" x14ac:dyDescent="0.25">
      <c r="J1821" s="1" t="str">
        <f t="shared" si="77"/>
        <v/>
      </c>
      <c r="K1821" s="1" t="str">
        <f t="shared" si="78"/>
        <v/>
      </c>
    </row>
    <row r="1822" spans="10:11" x14ac:dyDescent="0.25">
      <c r="J1822" s="1" t="str">
        <f t="shared" si="77"/>
        <v/>
      </c>
      <c r="K1822" s="1" t="str">
        <f t="shared" si="78"/>
        <v/>
      </c>
    </row>
    <row r="1823" spans="10:11" x14ac:dyDescent="0.25">
      <c r="J1823" s="1" t="str">
        <f t="shared" si="77"/>
        <v/>
      </c>
      <c r="K1823" s="1" t="str">
        <f t="shared" si="78"/>
        <v/>
      </c>
    </row>
    <row r="1824" spans="10:11" x14ac:dyDescent="0.25">
      <c r="J1824" s="1" t="str">
        <f t="shared" si="77"/>
        <v/>
      </c>
      <c r="K1824" s="1" t="str">
        <f t="shared" si="78"/>
        <v/>
      </c>
    </row>
    <row r="1825" spans="10:11" x14ac:dyDescent="0.25">
      <c r="J1825" s="1" t="str">
        <f t="shared" si="77"/>
        <v/>
      </c>
      <c r="K1825" s="1" t="str">
        <f t="shared" si="78"/>
        <v/>
      </c>
    </row>
    <row r="1826" spans="10:11" x14ac:dyDescent="0.25">
      <c r="J1826" s="1" t="str">
        <f t="shared" si="77"/>
        <v/>
      </c>
      <c r="K1826" s="1" t="str">
        <f t="shared" si="78"/>
        <v/>
      </c>
    </row>
    <row r="1827" spans="10:11" x14ac:dyDescent="0.25">
      <c r="J1827" s="1" t="str">
        <f t="shared" si="77"/>
        <v/>
      </c>
      <c r="K1827" s="1" t="str">
        <f t="shared" si="78"/>
        <v/>
      </c>
    </row>
    <row r="1828" spans="10:11" x14ac:dyDescent="0.25">
      <c r="J1828" s="1" t="str">
        <f t="shared" si="77"/>
        <v/>
      </c>
      <c r="K1828" s="1" t="str">
        <f t="shared" si="78"/>
        <v/>
      </c>
    </row>
    <row r="1829" spans="10:11" x14ac:dyDescent="0.25">
      <c r="J1829" s="1" t="str">
        <f t="shared" si="77"/>
        <v/>
      </c>
      <c r="K1829" s="1" t="str">
        <f t="shared" si="78"/>
        <v/>
      </c>
    </row>
    <row r="1830" spans="10:11" x14ac:dyDescent="0.25">
      <c r="J1830" s="1" t="str">
        <f t="shared" si="77"/>
        <v/>
      </c>
      <c r="K1830" s="1" t="str">
        <f t="shared" si="78"/>
        <v/>
      </c>
    </row>
    <row r="1831" spans="10:11" x14ac:dyDescent="0.25">
      <c r="J1831" s="1" t="str">
        <f t="shared" si="77"/>
        <v/>
      </c>
      <c r="K1831" s="1" t="str">
        <f t="shared" si="78"/>
        <v/>
      </c>
    </row>
    <row r="1832" spans="10:11" x14ac:dyDescent="0.25">
      <c r="J1832" s="1" t="str">
        <f t="shared" si="77"/>
        <v/>
      </c>
      <c r="K1832" s="1" t="str">
        <f t="shared" si="78"/>
        <v/>
      </c>
    </row>
    <row r="1833" spans="10:11" x14ac:dyDescent="0.25">
      <c r="J1833" s="1" t="str">
        <f t="shared" si="77"/>
        <v/>
      </c>
      <c r="K1833" s="1" t="str">
        <f t="shared" si="78"/>
        <v/>
      </c>
    </row>
    <row r="1834" spans="10:11" x14ac:dyDescent="0.25">
      <c r="J1834" s="1" t="str">
        <f t="shared" si="77"/>
        <v/>
      </c>
      <c r="K1834" s="1" t="str">
        <f t="shared" si="78"/>
        <v/>
      </c>
    </row>
    <row r="1835" spans="10:11" x14ac:dyDescent="0.25">
      <c r="J1835" s="1" t="str">
        <f t="shared" si="77"/>
        <v/>
      </c>
      <c r="K1835" s="1" t="str">
        <f t="shared" si="78"/>
        <v/>
      </c>
    </row>
    <row r="1836" spans="10:11" x14ac:dyDescent="0.25">
      <c r="J1836" s="1" t="str">
        <f t="shared" si="77"/>
        <v/>
      </c>
      <c r="K1836" s="1" t="str">
        <f t="shared" si="78"/>
        <v/>
      </c>
    </row>
    <row r="1837" spans="10:11" x14ac:dyDescent="0.25">
      <c r="J1837" s="1" t="str">
        <f t="shared" si="77"/>
        <v/>
      </c>
      <c r="K1837" s="1" t="str">
        <f t="shared" si="78"/>
        <v/>
      </c>
    </row>
    <row r="1838" spans="10:11" x14ac:dyDescent="0.25">
      <c r="J1838" s="1" t="str">
        <f t="shared" si="77"/>
        <v/>
      </c>
      <c r="K1838" s="1" t="str">
        <f t="shared" si="78"/>
        <v/>
      </c>
    </row>
    <row r="1839" spans="10:11" x14ac:dyDescent="0.25">
      <c r="J1839" s="1" t="str">
        <f t="shared" si="77"/>
        <v/>
      </c>
      <c r="K1839" s="1" t="str">
        <f t="shared" si="78"/>
        <v/>
      </c>
    </row>
    <row r="1840" spans="10:11" x14ac:dyDescent="0.25">
      <c r="J1840" s="1" t="str">
        <f t="shared" si="77"/>
        <v/>
      </c>
      <c r="K1840" s="1" t="str">
        <f t="shared" si="78"/>
        <v/>
      </c>
    </row>
    <row r="1841" spans="10:11" x14ac:dyDescent="0.25">
      <c r="J1841" s="1" t="str">
        <f t="shared" si="77"/>
        <v/>
      </c>
      <c r="K1841" s="1" t="str">
        <f t="shared" si="78"/>
        <v/>
      </c>
    </row>
    <row r="1842" spans="10:11" x14ac:dyDescent="0.25">
      <c r="J1842" s="1" t="str">
        <f t="shared" si="77"/>
        <v/>
      </c>
      <c r="K1842" s="1" t="str">
        <f t="shared" si="78"/>
        <v/>
      </c>
    </row>
    <row r="1843" spans="10:11" x14ac:dyDescent="0.25">
      <c r="J1843" s="1" t="str">
        <f t="shared" si="77"/>
        <v/>
      </c>
      <c r="K1843" s="1" t="str">
        <f t="shared" si="78"/>
        <v/>
      </c>
    </row>
    <row r="1844" spans="10:11" x14ac:dyDescent="0.25">
      <c r="J1844" s="1" t="str">
        <f t="shared" si="77"/>
        <v/>
      </c>
      <c r="K1844" s="1" t="str">
        <f t="shared" si="78"/>
        <v/>
      </c>
    </row>
    <row r="1845" spans="10:11" x14ac:dyDescent="0.25">
      <c r="J1845" s="1" t="str">
        <f t="shared" si="77"/>
        <v/>
      </c>
      <c r="K1845" s="1" t="str">
        <f t="shared" si="78"/>
        <v/>
      </c>
    </row>
    <row r="1846" spans="10:11" x14ac:dyDescent="0.25">
      <c r="J1846" s="1" t="str">
        <f t="shared" si="77"/>
        <v/>
      </c>
      <c r="K1846" s="1" t="str">
        <f t="shared" si="78"/>
        <v/>
      </c>
    </row>
    <row r="1847" spans="10:11" x14ac:dyDescent="0.25">
      <c r="J1847" s="1" t="str">
        <f t="shared" si="77"/>
        <v/>
      </c>
      <c r="K1847" s="1" t="str">
        <f t="shared" si="78"/>
        <v/>
      </c>
    </row>
    <row r="1848" spans="10:11" x14ac:dyDescent="0.25">
      <c r="J1848" s="1" t="str">
        <f t="shared" si="77"/>
        <v/>
      </c>
      <c r="K1848" s="1" t="str">
        <f t="shared" si="78"/>
        <v/>
      </c>
    </row>
    <row r="1849" spans="10:11" x14ac:dyDescent="0.25">
      <c r="J1849" s="1" t="str">
        <f t="shared" si="77"/>
        <v/>
      </c>
      <c r="K1849" s="1" t="str">
        <f t="shared" si="78"/>
        <v/>
      </c>
    </row>
    <row r="1850" spans="10:11" x14ac:dyDescent="0.25">
      <c r="J1850" s="1" t="str">
        <f t="shared" si="77"/>
        <v/>
      </c>
      <c r="K1850" s="1" t="str">
        <f t="shared" si="78"/>
        <v/>
      </c>
    </row>
    <row r="1851" spans="10:11" x14ac:dyDescent="0.25">
      <c r="J1851" s="1" t="str">
        <f t="shared" si="77"/>
        <v/>
      </c>
      <c r="K1851" s="1" t="str">
        <f t="shared" si="78"/>
        <v/>
      </c>
    </row>
    <row r="1852" spans="10:11" x14ac:dyDescent="0.25">
      <c r="J1852" s="1" t="str">
        <f t="shared" si="77"/>
        <v/>
      </c>
      <c r="K1852" s="1" t="str">
        <f t="shared" si="78"/>
        <v/>
      </c>
    </row>
    <row r="1853" spans="10:11" x14ac:dyDescent="0.25">
      <c r="J1853" s="1" t="str">
        <f t="shared" si="77"/>
        <v/>
      </c>
      <c r="K1853" s="1" t="str">
        <f t="shared" si="78"/>
        <v/>
      </c>
    </row>
    <row r="1854" spans="10:11" x14ac:dyDescent="0.25">
      <c r="J1854" s="1" t="str">
        <f t="shared" si="77"/>
        <v/>
      </c>
      <c r="K1854" s="1" t="str">
        <f t="shared" si="78"/>
        <v/>
      </c>
    </row>
    <row r="1855" spans="10:11" x14ac:dyDescent="0.25">
      <c r="J1855" s="1" t="str">
        <f t="shared" si="77"/>
        <v/>
      </c>
      <c r="K1855" s="1" t="str">
        <f t="shared" si="78"/>
        <v/>
      </c>
    </row>
    <row r="1856" spans="10:11" x14ac:dyDescent="0.25">
      <c r="J1856" s="1" t="str">
        <f t="shared" si="77"/>
        <v/>
      </c>
      <c r="K1856" s="1" t="str">
        <f t="shared" si="78"/>
        <v/>
      </c>
    </row>
    <row r="1857" spans="10:11" x14ac:dyDescent="0.25">
      <c r="J1857" s="1" t="str">
        <f t="shared" si="77"/>
        <v/>
      </c>
      <c r="K1857" s="1" t="str">
        <f t="shared" si="78"/>
        <v/>
      </c>
    </row>
    <row r="1858" spans="10:11" x14ac:dyDescent="0.25">
      <c r="J1858" s="1" t="str">
        <f t="shared" si="77"/>
        <v/>
      </c>
      <c r="K1858" s="1" t="str">
        <f t="shared" si="78"/>
        <v/>
      </c>
    </row>
    <row r="1859" spans="10:11" x14ac:dyDescent="0.25">
      <c r="J1859" s="1" t="str">
        <f t="shared" si="77"/>
        <v/>
      </c>
      <c r="K1859" s="1" t="str">
        <f t="shared" si="78"/>
        <v/>
      </c>
    </row>
    <row r="1860" spans="10:11" x14ac:dyDescent="0.25">
      <c r="J1860" s="1" t="str">
        <f t="shared" si="77"/>
        <v/>
      </c>
      <c r="K1860" s="1" t="str">
        <f t="shared" si="78"/>
        <v/>
      </c>
    </row>
    <row r="1861" spans="10:11" x14ac:dyDescent="0.25">
      <c r="J1861" s="1" t="str">
        <f t="shared" si="77"/>
        <v/>
      </c>
      <c r="K1861" s="1" t="str">
        <f t="shared" si="78"/>
        <v/>
      </c>
    </row>
    <row r="1862" spans="10:11" x14ac:dyDescent="0.25">
      <c r="J1862" s="1" t="str">
        <f t="shared" si="77"/>
        <v/>
      </c>
      <c r="K1862" s="1" t="str">
        <f t="shared" si="78"/>
        <v/>
      </c>
    </row>
    <row r="1863" spans="10:11" x14ac:dyDescent="0.25">
      <c r="J1863" s="1" t="str">
        <f t="shared" si="77"/>
        <v/>
      </c>
      <c r="K1863" s="1" t="str">
        <f t="shared" si="78"/>
        <v/>
      </c>
    </row>
    <row r="1864" spans="10:11" x14ac:dyDescent="0.25">
      <c r="J1864" s="1" t="str">
        <f t="shared" si="77"/>
        <v/>
      </c>
      <c r="K1864" s="1" t="str">
        <f t="shared" si="78"/>
        <v/>
      </c>
    </row>
    <row r="1865" spans="10:11" x14ac:dyDescent="0.25">
      <c r="J1865" s="1" t="str">
        <f t="shared" ref="J1865:J1928" si="79">IF(B1865="","",B1865)</f>
        <v/>
      </c>
      <c r="K1865" s="1" t="str">
        <f t="shared" ref="K1865:K1928" si="80">IF(A1865="","",A1865)</f>
        <v/>
      </c>
    </row>
    <row r="1866" spans="10:11" x14ac:dyDescent="0.25">
      <c r="J1866" s="1" t="str">
        <f t="shared" si="79"/>
        <v/>
      </c>
      <c r="K1866" s="1" t="str">
        <f t="shared" si="80"/>
        <v/>
      </c>
    </row>
    <row r="1867" spans="10:11" x14ac:dyDescent="0.25">
      <c r="J1867" s="1" t="str">
        <f t="shared" si="79"/>
        <v/>
      </c>
      <c r="K1867" s="1" t="str">
        <f t="shared" si="80"/>
        <v/>
      </c>
    </row>
    <row r="1868" spans="10:11" x14ac:dyDescent="0.25">
      <c r="J1868" s="1" t="str">
        <f t="shared" si="79"/>
        <v/>
      </c>
      <c r="K1868" s="1" t="str">
        <f t="shared" si="80"/>
        <v/>
      </c>
    </row>
    <row r="1869" spans="10:11" x14ac:dyDescent="0.25">
      <c r="J1869" s="1" t="str">
        <f t="shared" si="79"/>
        <v/>
      </c>
      <c r="K1869" s="1" t="str">
        <f t="shared" si="80"/>
        <v/>
      </c>
    </row>
    <row r="1870" spans="10:11" x14ac:dyDescent="0.25">
      <c r="J1870" s="1" t="str">
        <f t="shared" si="79"/>
        <v/>
      </c>
      <c r="K1870" s="1" t="str">
        <f t="shared" si="80"/>
        <v/>
      </c>
    </row>
    <row r="1871" spans="10:11" x14ac:dyDescent="0.25">
      <c r="J1871" s="1" t="str">
        <f t="shared" si="79"/>
        <v/>
      </c>
      <c r="K1871" s="1" t="str">
        <f t="shared" si="80"/>
        <v/>
      </c>
    </row>
    <row r="1872" spans="10:11" x14ac:dyDescent="0.25">
      <c r="J1872" s="1" t="str">
        <f t="shared" si="79"/>
        <v/>
      </c>
      <c r="K1872" s="1" t="str">
        <f t="shared" si="80"/>
        <v/>
      </c>
    </row>
    <row r="1873" spans="10:11" x14ac:dyDescent="0.25">
      <c r="J1873" s="1" t="str">
        <f t="shared" si="79"/>
        <v/>
      </c>
      <c r="K1873" s="1" t="str">
        <f t="shared" si="80"/>
        <v/>
      </c>
    </row>
    <row r="1874" spans="10:11" x14ac:dyDescent="0.25">
      <c r="J1874" s="1" t="str">
        <f t="shared" si="79"/>
        <v/>
      </c>
      <c r="K1874" s="1" t="str">
        <f t="shared" si="80"/>
        <v/>
      </c>
    </row>
    <row r="1875" spans="10:11" x14ac:dyDescent="0.25">
      <c r="J1875" s="1" t="str">
        <f t="shared" si="79"/>
        <v/>
      </c>
      <c r="K1875" s="1" t="str">
        <f t="shared" si="80"/>
        <v/>
      </c>
    </row>
    <row r="1876" spans="10:11" x14ac:dyDescent="0.25">
      <c r="J1876" s="1" t="str">
        <f t="shared" si="79"/>
        <v/>
      </c>
      <c r="K1876" s="1" t="str">
        <f t="shared" si="80"/>
        <v/>
      </c>
    </row>
    <row r="1877" spans="10:11" x14ac:dyDescent="0.25">
      <c r="J1877" s="1" t="str">
        <f t="shared" si="79"/>
        <v/>
      </c>
      <c r="K1877" s="1" t="str">
        <f t="shared" si="80"/>
        <v/>
      </c>
    </row>
    <row r="1878" spans="10:11" x14ac:dyDescent="0.25">
      <c r="J1878" s="1" t="str">
        <f t="shared" si="79"/>
        <v/>
      </c>
      <c r="K1878" s="1" t="str">
        <f t="shared" si="80"/>
        <v/>
      </c>
    </row>
    <row r="1879" spans="10:11" x14ac:dyDescent="0.25">
      <c r="J1879" s="1" t="str">
        <f t="shared" si="79"/>
        <v/>
      </c>
      <c r="K1879" s="1" t="str">
        <f t="shared" si="80"/>
        <v/>
      </c>
    </row>
    <row r="1880" spans="10:11" x14ac:dyDescent="0.25">
      <c r="J1880" s="1" t="str">
        <f t="shared" si="79"/>
        <v/>
      </c>
      <c r="K1880" s="1" t="str">
        <f t="shared" si="80"/>
        <v/>
      </c>
    </row>
    <row r="1881" spans="10:11" x14ac:dyDescent="0.25">
      <c r="J1881" s="1" t="str">
        <f t="shared" si="79"/>
        <v/>
      </c>
      <c r="K1881" s="1" t="str">
        <f t="shared" si="80"/>
        <v/>
      </c>
    </row>
    <row r="1882" spans="10:11" x14ac:dyDescent="0.25">
      <c r="J1882" s="1" t="str">
        <f t="shared" si="79"/>
        <v/>
      </c>
      <c r="K1882" s="1" t="str">
        <f t="shared" si="80"/>
        <v/>
      </c>
    </row>
    <row r="1883" spans="10:11" x14ac:dyDescent="0.25">
      <c r="J1883" s="1" t="str">
        <f t="shared" si="79"/>
        <v/>
      </c>
      <c r="K1883" s="1" t="str">
        <f t="shared" si="80"/>
        <v/>
      </c>
    </row>
    <row r="1884" spans="10:11" x14ac:dyDescent="0.25">
      <c r="J1884" s="1" t="str">
        <f t="shared" si="79"/>
        <v/>
      </c>
      <c r="K1884" s="1" t="str">
        <f t="shared" si="80"/>
        <v/>
      </c>
    </row>
    <row r="1885" spans="10:11" x14ac:dyDescent="0.25">
      <c r="J1885" s="1" t="str">
        <f t="shared" si="79"/>
        <v/>
      </c>
      <c r="K1885" s="1" t="str">
        <f t="shared" si="80"/>
        <v/>
      </c>
    </row>
    <row r="1886" spans="10:11" x14ac:dyDescent="0.25">
      <c r="J1886" s="1" t="str">
        <f t="shared" si="79"/>
        <v/>
      </c>
      <c r="K1886" s="1" t="str">
        <f t="shared" si="80"/>
        <v/>
      </c>
    </row>
    <row r="1887" spans="10:11" x14ac:dyDescent="0.25">
      <c r="J1887" s="1" t="str">
        <f t="shared" si="79"/>
        <v/>
      </c>
      <c r="K1887" s="1" t="str">
        <f t="shared" si="80"/>
        <v/>
      </c>
    </row>
    <row r="1888" spans="10:11" x14ac:dyDescent="0.25">
      <c r="J1888" s="1" t="str">
        <f t="shared" si="79"/>
        <v/>
      </c>
      <c r="K1888" s="1" t="str">
        <f t="shared" si="80"/>
        <v/>
      </c>
    </row>
    <row r="1889" spans="10:11" x14ac:dyDescent="0.25">
      <c r="J1889" s="1" t="str">
        <f t="shared" si="79"/>
        <v/>
      </c>
      <c r="K1889" s="1" t="str">
        <f t="shared" si="80"/>
        <v/>
      </c>
    </row>
    <row r="1890" spans="10:11" x14ac:dyDescent="0.25">
      <c r="J1890" s="1" t="str">
        <f t="shared" si="79"/>
        <v/>
      </c>
      <c r="K1890" s="1" t="str">
        <f t="shared" si="80"/>
        <v/>
      </c>
    </row>
    <row r="1891" spans="10:11" x14ac:dyDescent="0.25">
      <c r="J1891" s="1" t="str">
        <f t="shared" si="79"/>
        <v/>
      </c>
      <c r="K1891" s="1" t="str">
        <f t="shared" si="80"/>
        <v/>
      </c>
    </row>
    <row r="1892" spans="10:11" x14ac:dyDescent="0.25">
      <c r="J1892" s="1" t="str">
        <f t="shared" si="79"/>
        <v/>
      </c>
      <c r="K1892" s="1" t="str">
        <f t="shared" si="80"/>
        <v/>
      </c>
    </row>
    <row r="1893" spans="10:11" x14ac:dyDescent="0.25">
      <c r="J1893" s="1" t="str">
        <f t="shared" si="79"/>
        <v/>
      </c>
      <c r="K1893" s="1" t="str">
        <f t="shared" si="80"/>
        <v/>
      </c>
    </row>
    <row r="1894" spans="10:11" x14ac:dyDescent="0.25">
      <c r="J1894" s="1" t="str">
        <f t="shared" si="79"/>
        <v/>
      </c>
      <c r="K1894" s="1" t="str">
        <f t="shared" si="80"/>
        <v/>
      </c>
    </row>
    <row r="1895" spans="10:11" x14ac:dyDescent="0.25">
      <c r="J1895" s="1" t="str">
        <f t="shared" si="79"/>
        <v/>
      </c>
      <c r="K1895" s="1" t="str">
        <f t="shared" si="80"/>
        <v/>
      </c>
    </row>
    <row r="1896" spans="10:11" x14ac:dyDescent="0.25">
      <c r="J1896" s="1" t="str">
        <f t="shared" si="79"/>
        <v/>
      </c>
      <c r="K1896" s="1" t="str">
        <f t="shared" si="80"/>
        <v/>
      </c>
    </row>
    <row r="1897" spans="10:11" x14ac:dyDescent="0.25">
      <c r="J1897" s="1" t="str">
        <f t="shared" si="79"/>
        <v/>
      </c>
      <c r="K1897" s="1" t="str">
        <f t="shared" si="80"/>
        <v/>
      </c>
    </row>
    <row r="1898" spans="10:11" x14ac:dyDescent="0.25">
      <c r="J1898" s="1" t="str">
        <f t="shared" si="79"/>
        <v/>
      </c>
      <c r="K1898" s="1" t="str">
        <f t="shared" si="80"/>
        <v/>
      </c>
    </row>
    <row r="1899" spans="10:11" x14ac:dyDescent="0.25">
      <c r="J1899" s="1" t="str">
        <f t="shared" si="79"/>
        <v/>
      </c>
      <c r="K1899" s="1" t="str">
        <f t="shared" si="80"/>
        <v/>
      </c>
    </row>
    <row r="1900" spans="10:11" x14ac:dyDescent="0.25">
      <c r="J1900" s="1" t="str">
        <f t="shared" si="79"/>
        <v/>
      </c>
      <c r="K1900" s="1" t="str">
        <f t="shared" si="80"/>
        <v/>
      </c>
    </row>
    <row r="1901" spans="10:11" x14ac:dyDescent="0.25">
      <c r="J1901" s="1" t="str">
        <f t="shared" si="79"/>
        <v/>
      </c>
      <c r="K1901" s="1" t="str">
        <f t="shared" si="80"/>
        <v/>
      </c>
    </row>
    <row r="1902" spans="10:11" x14ac:dyDescent="0.25">
      <c r="J1902" s="1" t="str">
        <f t="shared" si="79"/>
        <v/>
      </c>
      <c r="K1902" s="1" t="str">
        <f t="shared" si="80"/>
        <v/>
      </c>
    </row>
    <row r="1903" spans="10:11" x14ac:dyDescent="0.25">
      <c r="J1903" s="1" t="str">
        <f t="shared" si="79"/>
        <v/>
      </c>
      <c r="K1903" s="1" t="str">
        <f t="shared" si="80"/>
        <v/>
      </c>
    </row>
    <row r="1904" spans="10:11" x14ac:dyDescent="0.25">
      <c r="J1904" s="1" t="str">
        <f t="shared" si="79"/>
        <v/>
      </c>
      <c r="K1904" s="1" t="str">
        <f t="shared" si="80"/>
        <v/>
      </c>
    </row>
    <row r="1905" spans="10:11" x14ac:dyDescent="0.25">
      <c r="J1905" s="1" t="str">
        <f t="shared" si="79"/>
        <v/>
      </c>
      <c r="K1905" s="1" t="str">
        <f t="shared" si="80"/>
        <v/>
      </c>
    </row>
    <row r="1906" spans="10:11" x14ac:dyDescent="0.25">
      <c r="J1906" s="1" t="str">
        <f t="shared" si="79"/>
        <v/>
      </c>
      <c r="K1906" s="1" t="str">
        <f t="shared" si="80"/>
        <v/>
      </c>
    </row>
    <row r="1907" spans="10:11" x14ac:dyDescent="0.25">
      <c r="J1907" s="1" t="str">
        <f t="shared" si="79"/>
        <v/>
      </c>
      <c r="K1907" s="1" t="str">
        <f t="shared" si="80"/>
        <v/>
      </c>
    </row>
    <row r="1908" spans="10:11" x14ac:dyDescent="0.25">
      <c r="J1908" s="1" t="str">
        <f t="shared" si="79"/>
        <v/>
      </c>
      <c r="K1908" s="1" t="str">
        <f t="shared" si="80"/>
        <v/>
      </c>
    </row>
    <row r="1909" spans="10:11" x14ac:dyDescent="0.25">
      <c r="J1909" s="1" t="str">
        <f t="shared" si="79"/>
        <v/>
      </c>
      <c r="K1909" s="1" t="str">
        <f t="shared" si="80"/>
        <v/>
      </c>
    </row>
    <row r="1910" spans="10:11" x14ac:dyDescent="0.25">
      <c r="J1910" s="1" t="str">
        <f t="shared" si="79"/>
        <v/>
      </c>
      <c r="K1910" s="1" t="str">
        <f t="shared" si="80"/>
        <v/>
      </c>
    </row>
    <row r="1911" spans="10:11" x14ac:dyDescent="0.25">
      <c r="J1911" s="1" t="str">
        <f t="shared" si="79"/>
        <v/>
      </c>
      <c r="K1911" s="1" t="str">
        <f t="shared" si="80"/>
        <v/>
      </c>
    </row>
    <row r="1912" spans="10:11" x14ac:dyDescent="0.25">
      <c r="J1912" s="1" t="str">
        <f t="shared" si="79"/>
        <v/>
      </c>
      <c r="K1912" s="1" t="str">
        <f t="shared" si="80"/>
        <v/>
      </c>
    </row>
    <row r="1913" spans="10:11" x14ac:dyDescent="0.25">
      <c r="J1913" s="1" t="str">
        <f t="shared" si="79"/>
        <v/>
      </c>
      <c r="K1913" s="1" t="str">
        <f t="shared" si="80"/>
        <v/>
      </c>
    </row>
    <row r="1914" spans="10:11" x14ac:dyDescent="0.25">
      <c r="J1914" s="1" t="str">
        <f t="shared" si="79"/>
        <v/>
      </c>
      <c r="K1914" s="1" t="str">
        <f t="shared" si="80"/>
        <v/>
      </c>
    </row>
    <row r="1915" spans="10:11" x14ac:dyDescent="0.25">
      <c r="J1915" s="1" t="str">
        <f t="shared" si="79"/>
        <v/>
      </c>
      <c r="K1915" s="1" t="str">
        <f t="shared" si="80"/>
        <v/>
      </c>
    </row>
    <row r="1916" spans="10:11" x14ac:dyDescent="0.25">
      <c r="J1916" s="1" t="str">
        <f t="shared" si="79"/>
        <v/>
      </c>
      <c r="K1916" s="1" t="str">
        <f t="shared" si="80"/>
        <v/>
      </c>
    </row>
    <row r="1917" spans="10:11" x14ac:dyDescent="0.25">
      <c r="J1917" s="1" t="str">
        <f t="shared" si="79"/>
        <v/>
      </c>
      <c r="K1917" s="1" t="str">
        <f t="shared" si="80"/>
        <v/>
      </c>
    </row>
    <row r="1918" spans="10:11" x14ac:dyDescent="0.25">
      <c r="J1918" s="1" t="str">
        <f t="shared" si="79"/>
        <v/>
      </c>
      <c r="K1918" s="1" t="str">
        <f t="shared" si="80"/>
        <v/>
      </c>
    </row>
    <row r="1919" spans="10:11" x14ac:dyDescent="0.25">
      <c r="J1919" s="1" t="str">
        <f t="shared" si="79"/>
        <v/>
      </c>
      <c r="K1919" s="1" t="str">
        <f t="shared" si="80"/>
        <v/>
      </c>
    </row>
    <row r="1920" spans="10:11" x14ac:dyDescent="0.25">
      <c r="J1920" s="1" t="str">
        <f t="shared" si="79"/>
        <v/>
      </c>
      <c r="K1920" s="1" t="str">
        <f t="shared" si="80"/>
        <v/>
      </c>
    </row>
    <row r="1921" spans="10:11" x14ac:dyDescent="0.25">
      <c r="J1921" s="1" t="str">
        <f t="shared" si="79"/>
        <v/>
      </c>
      <c r="K1921" s="1" t="str">
        <f t="shared" si="80"/>
        <v/>
      </c>
    </row>
    <row r="1922" spans="10:11" x14ac:dyDescent="0.25">
      <c r="J1922" s="1" t="str">
        <f t="shared" si="79"/>
        <v/>
      </c>
      <c r="K1922" s="1" t="str">
        <f t="shared" si="80"/>
        <v/>
      </c>
    </row>
    <row r="1923" spans="10:11" x14ac:dyDescent="0.25">
      <c r="J1923" s="1" t="str">
        <f t="shared" si="79"/>
        <v/>
      </c>
      <c r="K1923" s="1" t="str">
        <f t="shared" si="80"/>
        <v/>
      </c>
    </row>
    <row r="1924" spans="10:11" x14ac:dyDescent="0.25">
      <c r="J1924" s="1" t="str">
        <f t="shared" si="79"/>
        <v/>
      </c>
      <c r="K1924" s="1" t="str">
        <f t="shared" si="80"/>
        <v/>
      </c>
    </row>
    <row r="1925" spans="10:11" x14ac:dyDescent="0.25">
      <c r="J1925" s="1" t="str">
        <f t="shared" si="79"/>
        <v/>
      </c>
      <c r="K1925" s="1" t="str">
        <f t="shared" si="80"/>
        <v/>
      </c>
    </row>
    <row r="1926" spans="10:11" x14ac:dyDescent="0.25">
      <c r="J1926" s="1" t="str">
        <f t="shared" si="79"/>
        <v/>
      </c>
      <c r="K1926" s="1" t="str">
        <f t="shared" si="80"/>
        <v/>
      </c>
    </row>
    <row r="1927" spans="10:11" x14ac:dyDescent="0.25">
      <c r="J1927" s="1" t="str">
        <f t="shared" si="79"/>
        <v/>
      </c>
      <c r="K1927" s="1" t="str">
        <f t="shared" si="80"/>
        <v/>
      </c>
    </row>
    <row r="1928" spans="10:11" x14ac:dyDescent="0.25">
      <c r="J1928" s="1" t="str">
        <f t="shared" si="79"/>
        <v/>
      </c>
      <c r="K1928" s="1" t="str">
        <f t="shared" si="80"/>
        <v/>
      </c>
    </row>
    <row r="1929" spans="10:11" x14ac:dyDescent="0.25">
      <c r="J1929" s="1" t="str">
        <f t="shared" ref="J1929:J1992" si="81">IF(B1929="","",B1929)</f>
        <v/>
      </c>
      <c r="K1929" s="1" t="str">
        <f t="shared" ref="K1929:K1992" si="82">IF(A1929="","",A1929)</f>
        <v/>
      </c>
    </row>
    <row r="1930" spans="10:11" x14ac:dyDescent="0.25">
      <c r="J1930" s="1" t="str">
        <f t="shared" si="81"/>
        <v/>
      </c>
      <c r="K1930" s="1" t="str">
        <f t="shared" si="82"/>
        <v/>
      </c>
    </row>
    <row r="1931" spans="10:11" x14ac:dyDescent="0.25">
      <c r="J1931" s="1" t="str">
        <f t="shared" si="81"/>
        <v/>
      </c>
      <c r="K1931" s="1" t="str">
        <f t="shared" si="82"/>
        <v/>
      </c>
    </row>
    <row r="1932" spans="10:11" x14ac:dyDescent="0.25">
      <c r="J1932" s="1" t="str">
        <f t="shared" si="81"/>
        <v/>
      </c>
      <c r="K1932" s="1" t="str">
        <f t="shared" si="82"/>
        <v/>
      </c>
    </row>
    <row r="1933" spans="10:11" x14ac:dyDescent="0.25">
      <c r="J1933" s="1" t="str">
        <f t="shared" si="81"/>
        <v/>
      </c>
      <c r="K1933" s="1" t="str">
        <f t="shared" si="82"/>
        <v/>
      </c>
    </row>
    <row r="1934" spans="10:11" x14ac:dyDescent="0.25">
      <c r="J1934" s="1" t="str">
        <f t="shared" si="81"/>
        <v/>
      </c>
      <c r="K1934" s="1" t="str">
        <f t="shared" si="82"/>
        <v/>
      </c>
    </row>
    <row r="1935" spans="10:11" x14ac:dyDescent="0.25">
      <c r="J1935" s="1" t="str">
        <f t="shared" si="81"/>
        <v/>
      </c>
      <c r="K1935" s="1" t="str">
        <f t="shared" si="82"/>
        <v/>
      </c>
    </row>
    <row r="1936" spans="10:11" x14ac:dyDescent="0.25">
      <c r="J1936" s="1" t="str">
        <f t="shared" si="81"/>
        <v/>
      </c>
      <c r="K1936" s="1" t="str">
        <f t="shared" si="82"/>
        <v/>
      </c>
    </row>
    <row r="1937" spans="10:11" x14ac:dyDescent="0.25">
      <c r="J1937" s="1" t="str">
        <f t="shared" si="81"/>
        <v/>
      </c>
      <c r="K1937" s="1" t="str">
        <f t="shared" si="82"/>
        <v/>
      </c>
    </row>
    <row r="1938" spans="10:11" x14ac:dyDescent="0.25">
      <c r="J1938" s="1" t="str">
        <f t="shared" si="81"/>
        <v/>
      </c>
      <c r="K1938" s="1" t="str">
        <f t="shared" si="82"/>
        <v/>
      </c>
    </row>
    <row r="1939" spans="10:11" x14ac:dyDescent="0.25">
      <c r="J1939" s="1" t="str">
        <f t="shared" si="81"/>
        <v/>
      </c>
      <c r="K1939" s="1" t="str">
        <f t="shared" si="82"/>
        <v/>
      </c>
    </row>
    <row r="1940" spans="10:11" x14ac:dyDescent="0.25">
      <c r="J1940" s="1" t="str">
        <f t="shared" si="81"/>
        <v/>
      </c>
      <c r="K1940" s="1" t="str">
        <f t="shared" si="82"/>
        <v/>
      </c>
    </row>
    <row r="1941" spans="10:11" x14ac:dyDescent="0.25">
      <c r="J1941" s="1" t="str">
        <f t="shared" si="81"/>
        <v/>
      </c>
      <c r="K1941" s="1" t="str">
        <f t="shared" si="82"/>
        <v/>
      </c>
    </row>
    <row r="1942" spans="10:11" x14ac:dyDescent="0.25">
      <c r="J1942" s="1" t="str">
        <f t="shared" si="81"/>
        <v/>
      </c>
      <c r="K1942" s="1" t="str">
        <f t="shared" si="82"/>
        <v/>
      </c>
    </row>
    <row r="1943" spans="10:11" x14ac:dyDescent="0.25">
      <c r="J1943" s="1" t="str">
        <f t="shared" si="81"/>
        <v/>
      </c>
      <c r="K1943" s="1" t="str">
        <f t="shared" si="82"/>
        <v/>
      </c>
    </row>
    <row r="1944" spans="10:11" x14ac:dyDescent="0.25">
      <c r="J1944" s="1" t="str">
        <f t="shared" si="81"/>
        <v/>
      </c>
      <c r="K1944" s="1" t="str">
        <f t="shared" si="82"/>
        <v/>
      </c>
    </row>
    <row r="1945" spans="10:11" x14ac:dyDescent="0.25">
      <c r="J1945" s="1" t="str">
        <f t="shared" si="81"/>
        <v/>
      </c>
      <c r="K1945" s="1" t="str">
        <f t="shared" si="82"/>
        <v/>
      </c>
    </row>
    <row r="1946" spans="10:11" x14ac:dyDescent="0.25">
      <c r="J1946" s="1" t="str">
        <f t="shared" si="81"/>
        <v/>
      </c>
      <c r="K1946" s="1" t="str">
        <f t="shared" si="82"/>
        <v/>
      </c>
    </row>
    <row r="1947" spans="10:11" x14ac:dyDescent="0.25">
      <c r="J1947" s="1" t="str">
        <f t="shared" si="81"/>
        <v/>
      </c>
      <c r="K1947" s="1" t="str">
        <f t="shared" si="82"/>
        <v/>
      </c>
    </row>
    <row r="1948" spans="10:11" x14ac:dyDescent="0.25">
      <c r="J1948" s="1" t="str">
        <f t="shared" si="81"/>
        <v/>
      </c>
      <c r="K1948" s="1" t="str">
        <f t="shared" si="82"/>
        <v/>
      </c>
    </row>
    <row r="1949" spans="10:11" x14ac:dyDescent="0.25">
      <c r="J1949" s="1" t="str">
        <f t="shared" si="81"/>
        <v/>
      </c>
      <c r="K1949" s="1" t="str">
        <f t="shared" si="82"/>
        <v/>
      </c>
    </row>
    <row r="1950" spans="10:11" x14ac:dyDescent="0.25">
      <c r="J1950" s="1" t="str">
        <f t="shared" si="81"/>
        <v/>
      </c>
      <c r="K1950" s="1" t="str">
        <f t="shared" si="82"/>
        <v/>
      </c>
    </row>
    <row r="1951" spans="10:11" x14ac:dyDescent="0.25">
      <c r="J1951" s="1" t="str">
        <f t="shared" si="81"/>
        <v/>
      </c>
      <c r="K1951" s="1" t="str">
        <f t="shared" si="82"/>
        <v/>
      </c>
    </row>
    <row r="1952" spans="10:11" x14ac:dyDescent="0.25">
      <c r="J1952" s="1" t="str">
        <f t="shared" si="81"/>
        <v/>
      </c>
      <c r="K1952" s="1" t="str">
        <f t="shared" si="82"/>
        <v/>
      </c>
    </row>
    <row r="1953" spans="10:11" x14ac:dyDescent="0.25">
      <c r="J1953" s="1" t="str">
        <f t="shared" si="81"/>
        <v/>
      </c>
      <c r="K1953" s="1" t="str">
        <f t="shared" si="82"/>
        <v/>
      </c>
    </row>
    <row r="1954" spans="10:11" x14ac:dyDescent="0.25">
      <c r="J1954" s="1" t="str">
        <f t="shared" si="81"/>
        <v/>
      </c>
      <c r="K1954" s="1" t="str">
        <f t="shared" si="82"/>
        <v/>
      </c>
    </row>
    <row r="1955" spans="10:11" x14ac:dyDescent="0.25">
      <c r="J1955" s="1" t="str">
        <f t="shared" si="81"/>
        <v/>
      </c>
      <c r="K1955" s="1" t="str">
        <f t="shared" si="82"/>
        <v/>
      </c>
    </row>
    <row r="1956" spans="10:11" x14ac:dyDescent="0.25">
      <c r="J1956" s="1" t="str">
        <f t="shared" si="81"/>
        <v/>
      </c>
      <c r="K1956" s="1" t="str">
        <f t="shared" si="82"/>
        <v/>
      </c>
    </row>
    <row r="1957" spans="10:11" x14ac:dyDescent="0.25">
      <c r="J1957" s="1" t="str">
        <f t="shared" si="81"/>
        <v/>
      </c>
      <c r="K1957" s="1" t="str">
        <f t="shared" si="82"/>
        <v/>
      </c>
    </row>
    <row r="1958" spans="10:11" x14ac:dyDescent="0.25">
      <c r="J1958" s="1" t="str">
        <f t="shared" si="81"/>
        <v/>
      </c>
      <c r="K1958" s="1" t="str">
        <f t="shared" si="82"/>
        <v/>
      </c>
    </row>
    <row r="1959" spans="10:11" x14ac:dyDescent="0.25">
      <c r="J1959" s="1" t="str">
        <f t="shared" si="81"/>
        <v/>
      </c>
      <c r="K1959" s="1" t="str">
        <f t="shared" si="82"/>
        <v/>
      </c>
    </row>
    <row r="1960" spans="10:11" x14ac:dyDescent="0.25">
      <c r="J1960" s="1" t="str">
        <f t="shared" si="81"/>
        <v/>
      </c>
      <c r="K1960" s="1" t="str">
        <f t="shared" si="82"/>
        <v/>
      </c>
    </row>
    <row r="1961" spans="10:11" x14ac:dyDescent="0.25">
      <c r="J1961" s="1" t="str">
        <f t="shared" si="81"/>
        <v/>
      </c>
      <c r="K1961" s="1" t="str">
        <f t="shared" si="82"/>
        <v/>
      </c>
    </row>
    <row r="1962" spans="10:11" x14ac:dyDescent="0.25">
      <c r="J1962" s="1" t="str">
        <f t="shared" si="81"/>
        <v/>
      </c>
      <c r="K1962" s="1" t="str">
        <f t="shared" si="82"/>
        <v/>
      </c>
    </row>
    <row r="1963" spans="10:11" x14ac:dyDescent="0.25">
      <c r="J1963" s="1" t="str">
        <f t="shared" si="81"/>
        <v/>
      </c>
      <c r="K1963" s="1" t="str">
        <f t="shared" si="82"/>
        <v/>
      </c>
    </row>
    <row r="1964" spans="10:11" x14ac:dyDescent="0.25">
      <c r="J1964" s="1" t="str">
        <f t="shared" si="81"/>
        <v/>
      </c>
      <c r="K1964" s="1" t="str">
        <f t="shared" si="82"/>
        <v/>
      </c>
    </row>
    <row r="1965" spans="10:11" x14ac:dyDescent="0.25">
      <c r="J1965" s="1" t="str">
        <f t="shared" si="81"/>
        <v/>
      </c>
      <c r="K1965" s="1" t="str">
        <f t="shared" si="82"/>
        <v/>
      </c>
    </row>
    <row r="1966" spans="10:11" x14ac:dyDescent="0.25">
      <c r="J1966" s="1" t="str">
        <f t="shared" si="81"/>
        <v/>
      </c>
      <c r="K1966" s="1" t="str">
        <f t="shared" si="82"/>
        <v/>
      </c>
    </row>
    <row r="1967" spans="10:11" x14ac:dyDescent="0.25">
      <c r="J1967" s="1" t="str">
        <f t="shared" si="81"/>
        <v/>
      </c>
      <c r="K1967" s="1" t="str">
        <f t="shared" si="82"/>
        <v/>
      </c>
    </row>
    <row r="1968" spans="10:11" x14ac:dyDescent="0.25">
      <c r="J1968" s="1" t="str">
        <f t="shared" si="81"/>
        <v/>
      </c>
      <c r="K1968" s="1" t="str">
        <f t="shared" si="82"/>
        <v/>
      </c>
    </row>
    <row r="1969" spans="10:11" x14ac:dyDescent="0.25">
      <c r="J1969" s="1" t="str">
        <f t="shared" si="81"/>
        <v/>
      </c>
      <c r="K1969" s="1" t="str">
        <f t="shared" si="82"/>
        <v/>
      </c>
    </row>
    <row r="1970" spans="10:11" x14ac:dyDescent="0.25">
      <c r="J1970" s="1" t="str">
        <f t="shared" si="81"/>
        <v/>
      </c>
      <c r="K1970" s="1" t="str">
        <f t="shared" si="82"/>
        <v/>
      </c>
    </row>
    <row r="1971" spans="10:11" x14ac:dyDescent="0.25">
      <c r="J1971" s="1" t="str">
        <f t="shared" si="81"/>
        <v/>
      </c>
      <c r="K1971" s="1" t="str">
        <f t="shared" si="82"/>
        <v/>
      </c>
    </row>
    <row r="1972" spans="10:11" x14ac:dyDescent="0.25">
      <c r="J1972" s="1" t="str">
        <f t="shared" si="81"/>
        <v/>
      </c>
      <c r="K1972" s="1" t="str">
        <f t="shared" si="82"/>
        <v/>
      </c>
    </row>
    <row r="1973" spans="10:11" x14ac:dyDescent="0.25">
      <c r="J1973" s="1" t="str">
        <f t="shared" si="81"/>
        <v/>
      </c>
      <c r="K1973" s="1" t="str">
        <f t="shared" si="82"/>
        <v/>
      </c>
    </row>
    <row r="1974" spans="10:11" x14ac:dyDescent="0.25">
      <c r="J1974" s="1" t="str">
        <f t="shared" si="81"/>
        <v/>
      </c>
      <c r="K1974" s="1" t="str">
        <f t="shared" si="82"/>
        <v/>
      </c>
    </row>
    <row r="1975" spans="10:11" x14ac:dyDescent="0.25">
      <c r="J1975" s="1" t="str">
        <f t="shared" si="81"/>
        <v/>
      </c>
      <c r="K1975" s="1" t="str">
        <f t="shared" si="82"/>
        <v/>
      </c>
    </row>
    <row r="1976" spans="10:11" x14ac:dyDescent="0.25">
      <c r="J1976" s="1" t="str">
        <f t="shared" si="81"/>
        <v/>
      </c>
      <c r="K1976" s="1" t="str">
        <f t="shared" si="82"/>
        <v/>
      </c>
    </row>
    <row r="1977" spans="10:11" x14ac:dyDescent="0.25">
      <c r="J1977" s="1" t="str">
        <f t="shared" si="81"/>
        <v/>
      </c>
      <c r="K1977" s="1" t="str">
        <f t="shared" si="82"/>
        <v/>
      </c>
    </row>
    <row r="1978" spans="10:11" x14ac:dyDescent="0.25">
      <c r="J1978" s="1" t="str">
        <f t="shared" si="81"/>
        <v/>
      </c>
      <c r="K1978" s="1" t="str">
        <f t="shared" si="82"/>
        <v/>
      </c>
    </row>
    <row r="1979" spans="10:11" x14ac:dyDescent="0.25">
      <c r="J1979" s="1" t="str">
        <f t="shared" si="81"/>
        <v/>
      </c>
      <c r="K1979" s="1" t="str">
        <f t="shared" si="82"/>
        <v/>
      </c>
    </row>
    <row r="1980" spans="10:11" x14ac:dyDescent="0.25">
      <c r="J1980" s="1" t="str">
        <f t="shared" si="81"/>
        <v/>
      </c>
      <c r="K1980" s="1" t="str">
        <f t="shared" si="82"/>
        <v/>
      </c>
    </row>
    <row r="1981" spans="10:11" x14ac:dyDescent="0.25">
      <c r="J1981" s="1" t="str">
        <f t="shared" si="81"/>
        <v/>
      </c>
      <c r="K1981" s="1" t="str">
        <f t="shared" si="82"/>
        <v/>
      </c>
    </row>
    <row r="1982" spans="10:11" x14ac:dyDescent="0.25">
      <c r="J1982" s="1" t="str">
        <f t="shared" si="81"/>
        <v/>
      </c>
      <c r="K1982" s="1" t="str">
        <f t="shared" si="82"/>
        <v/>
      </c>
    </row>
    <row r="1983" spans="10:11" x14ac:dyDescent="0.25">
      <c r="J1983" s="1" t="str">
        <f t="shared" si="81"/>
        <v/>
      </c>
      <c r="K1983" s="1" t="str">
        <f t="shared" si="82"/>
        <v/>
      </c>
    </row>
    <row r="1984" spans="10:11" x14ac:dyDescent="0.25">
      <c r="J1984" s="1" t="str">
        <f t="shared" si="81"/>
        <v/>
      </c>
      <c r="K1984" s="1" t="str">
        <f t="shared" si="82"/>
        <v/>
      </c>
    </row>
    <row r="1985" spans="10:11" x14ac:dyDescent="0.25">
      <c r="J1985" s="1" t="str">
        <f t="shared" si="81"/>
        <v/>
      </c>
      <c r="K1985" s="1" t="str">
        <f t="shared" si="82"/>
        <v/>
      </c>
    </row>
    <row r="1986" spans="10:11" x14ac:dyDescent="0.25">
      <c r="J1986" s="1" t="str">
        <f t="shared" si="81"/>
        <v/>
      </c>
      <c r="K1986" s="1" t="str">
        <f t="shared" si="82"/>
        <v/>
      </c>
    </row>
    <row r="1987" spans="10:11" x14ac:dyDescent="0.25">
      <c r="J1987" s="1" t="str">
        <f t="shared" si="81"/>
        <v/>
      </c>
      <c r="K1987" s="1" t="str">
        <f t="shared" si="82"/>
        <v/>
      </c>
    </row>
    <row r="1988" spans="10:11" x14ac:dyDescent="0.25">
      <c r="J1988" s="1" t="str">
        <f t="shared" si="81"/>
        <v/>
      </c>
      <c r="K1988" s="1" t="str">
        <f t="shared" si="82"/>
        <v/>
      </c>
    </row>
    <row r="1989" spans="10:11" x14ac:dyDescent="0.25">
      <c r="J1989" s="1" t="str">
        <f t="shared" si="81"/>
        <v/>
      </c>
      <c r="K1989" s="1" t="str">
        <f t="shared" si="82"/>
        <v/>
      </c>
    </row>
    <row r="1990" spans="10:11" x14ac:dyDescent="0.25">
      <c r="J1990" s="1" t="str">
        <f t="shared" si="81"/>
        <v/>
      </c>
      <c r="K1990" s="1" t="str">
        <f t="shared" si="82"/>
        <v/>
      </c>
    </row>
    <row r="1991" spans="10:11" x14ac:dyDescent="0.25">
      <c r="J1991" s="1" t="str">
        <f t="shared" si="81"/>
        <v/>
      </c>
      <c r="K1991" s="1" t="str">
        <f t="shared" si="82"/>
        <v/>
      </c>
    </row>
    <row r="1992" spans="10:11" x14ac:dyDescent="0.25">
      <c r="J1992" s="1" t="str">
        <f t="shared" si="81"/>
        <v/>
      </c>
      <c r="K1992" s="1" t="str">
        <f t="shared" si="82"/>
        <v/>
      </c>
    </row>
    <row r="1993" spans="10:11" x14ac:dyDescent="0.25">
      <c r="J1993" s="1" t="str">
        <f t="shared" ref="J1993:J2056" si="83">IF(B1993="","",B1993)</f>
        <v/>
      </c>
      <c r="K1993" s="1" t="str">
        <f t="shared" ref="K1993:K2056" si="84">IF(A1993="","",A1993)</f>
        <v/>
      </c>
    </row>
    <row r="1994" spans="10:11" x14ac:dyDescent="0.25">
      <c r="J1994" s="1" t="str">
        <f t="shared" si="83"/>
        <v/>
      </c>
      <c r="K1994" s="1" t="str">
        <f t="shared" si="84"/>
        <v/>
      </c>
    </row>
    <row r="1995" spans="10:11" x14ac:dyDescent="0.25">
      <c r="J1995" s="1" t="str">
        <f t="shared" si="83"/>
        <v/>
      </c>
      <c r="K1995" s="1" t="str">
        <f t="shared" si="84"/>
        <v/>
      </c>
    </row>
    <row r="1996" spans="10:11" x14ac:dyDescent="0.25">
      <c r="J1996" s="1" t="str">
        <f t="shared" si="83"/>
        <v/>
      </c>
      <c r="K1996" s="1" t="str">
        <f t="shared" si="84"/>
        <v/>
      </c>
    </row>
    <row r="1997" spans="10:11" x14ac:dyDescent="0.25">
      <c r="J1997" s="1" t="str">
        <f t="shared" si="83"/>
        <v/>
      </c>
      <c r="K1997" s="1" t="str">
        <f t="shared" si="84"/>
        <v/>
      </c>
    </row>
    <row r="1998" spans="10:11" x14ac:dyDescent="0.25">
      <c r="J1998" s="1" t="str">
        <f t="shared" si="83"/>
        <v/>
      </c>
      <c r="K1998" s="1" t="str">
        <f t="shared" si="84"/>
        <v/>
      </c>
    </row>
    <row r="1999" spans="10:11" x14ac:dyDescent="0.25">
      <c r="J1999" s="1" t="str">
        <f t="shared" si="83"/>
        <v/>
      </c>
      <c r="K1999" s="1" t="str">
        <f t="shared" si="84"/>
        <v/>
      </c>
    </row>
    <row r="2000" spans="10:11" x14ac:dyDescent="0.25">
      <c r="J2000" s="1" t="str">
        <f t="shared" si="83"/>
        <v/>
      </c>
      <c r="K2000" s="1" t="str">
        <f t="shared" si="84"/>
        <v/>
      </c>
    </row>
    <row r="2001" spans="10:11" x14ac:dyDescent="0.25">
      <c r="J2001" s="1" t="str">
        <f t="shared" si="83"/>
        <v/>
      </c>
      <c r="K2001" s="1" t="str">
        <f t="shared" si="84"/>
        <v/>
      </c>
    </row>
    <row r="2002" spans="10:11" x14ac:dyDescent="0.25">
      <c r="J2002" s="1" t="str">
        <f t="shared" si="83"/>
        <v/>
      </c>
      <c r="K2002" s="1" t="str">
        <f t="shared" si="84"/>
        <v/>
      </c>
    </row>
    <row r="2003" spans="10:11" x14ac:dyDescent="0.25">
      <c r="J2003" s="1" t="str">
        <f t="shared" si="83"/>
        <v/>
      </c>
      <c r="K2003" s="1" t="str">
        <f t="shared" si="84"/>
        <v/>
      </c>
    </row>
    <row r="2004" spans="10:11" x14ac:dyDescent="0.25">
      <c r="J2004" s="1" t="str">
        <f t="shared" si="83"/>
        <v/>
      </c>
      <c r="K2004" s="1" t="str">
        <f t="shared" si="84"/>
        <v/>
      </c>
    </row>
    <row r="2005" spans="10:11" x14ac:dyDescent="0.25">
      <c r="J2005" s="1" t="str">
        <f t="shared" si="83"/>
        <v/>
      </c>
      <c r="K2005" s="1" t="str">
        <f t="shared" si="84"/>
        <v/>
      </c>
    </row>
    <row r="2006" spans="10:11" x14ac:dyDescent="0.25">
      <c r="J2006" s="1" t="str">
        <f t="shared" si="83"/>
        <v/>
      </c>
      <c r="K2006" s="1" t="str">
        <f t="shared" si="84"/>
        <v/>
      </c>
    </row>
    <row r="2007" spans="10:11" x14ac:dyDescent="0.25">
      <c r="J2007" s="1" t="str">
        <f t="shared" si="83"/>
        <v/>
      </c>
      <c r="K2007" s="1" t="str">
        <f t="shared" si="84"/>
        <v/>
      </c>
    </row>
    <row r="2008" spans="10:11" x14ac:dyDescent="0.25">
      <c r="J2008" s="1" t="str">
        <f t="shared" si="83"/>
        <v/>
      </c>
      <c r="K2008" s="1" t="str">
        <f t="shared" si="84"/>
        <v/>
      </c>
    </row>
    <row r="2009" spans="10:11" x14ac:dyDescent="0.25">
      <c r="J2009" s="1" t="str">
        <f t="shared" si="83"/>
        <v/>
      </c>
      <c r="K2009" s="1" t="str">
        <f t="shared" si="84"/>
        <v/>
      </c>
    </row>
    <row r="2010" spans="10:11" x14ac:dyDescent="0.25">
      <c r="J2010" s="1" t="str">
        <f t="shared" si="83"/>
        <v/>
      </c>
      <c r="K2010" s="1" t="str">
        <f t="shared" si="84"/>
        <v/>
      </c>
    </row>
    <row r="2011" spans="10:11" x14ac:dyDescent="0.25">
      <c r="J2011" s="1" t="str">
        <f t="shared" si="83"/>
        <v/>
      </c>
      <c r="K2011" s="1" t="str">
        <f t="shared" si="84"/>
        <v/>
      </c>
    </row>
    <row r="2012" spans="10:11" x14ac:dyDescent="0.25">
      <c r="J2012" s="1" t="str">
        <f t="shared" si="83"/>
        <v/>
      </c>
      <c r="K2012" s="1" t="str">
        <f t="shared" si="84"/>
        <v/>
      </c>
    </row>
    <row r="2013" spans="10:11" x14ac:dyDescent="0.25">
      <c r="J2013" s="1" t="str">
        <f t="shared" si="83"/>
        <v/>
      </c>
      <c r="K2013" s="1" t="str">
        <f t="shared" si="84"/>
        <v/>
      </c>
    </row>
    <row r="2014" spans="10:11" x14ac:dyDescent="0.25">
      <c r="J2014" s="1" t="str">
        <f t="shared" si="83"/>
        <v/>
      </c>
      <c r="K2014" s="1" t="str">
        <f t="shared" si="84"/>
        <v/>
      </c>
    </row>
    <row r="2015" spans="10:11" x14ac:dyDescent="0.25">
      <c r="J2015" s="1" t="str">
        <f t="shared" si="83"/>
        <v/>
      </c>
      <c r="K2015" s="1" t="str">
        <f t="shared" si="84"/>
        <v/>
      </c>
    </row>
    <row r="2016" spans="10:11" x14ac:dyDescent="0.25">
      <c r="J2016" s="1" t="str">
        <f t="shared" si="83"/>
        <v/>
      </c>
      <c r="K2016" s="1" t="str">
        <f t="shared" si="84"/>
        <v/>
      </c>
    </row>
    <row r="2017" spans="10:11" x14ac:dyDescent="0.25">
      <c r="J2017" s="1" t="str">
        <f t="shared" si="83"/>
        <v/>
      </c>
      <c r="K2017" s="1" t="str">
        <f t="shared" si="84"/>
        <v/>
      </c>
    </row>
    <row r="2018" spans="10:11" x14ac:dyDescent="0.25">
      <c r="J2018" s="1" t="str">
        <f t="shared" si="83"/>
        <v/>
      </c>
      <c r="K2018" s="1" t="str">
        <f t="shared" si="84"/>
        <v/>
      </c>
    </row>
    <row r="2019" spans="10:11" x14ac:dyDescent="0.25">
      <c r="J2019" s="1" t="str">
        <f t="shared" si="83"/>
        <v/>
      </c>
      <c r="K2019" s="1" t="str">
        <f t="shared" si="84"/>
        <v/>
      </c>
    </row>
    <row r="2020" spans="10:11" x14ac:dyDescent="0.25">
      <c r="J2020" s="1" t="str">
        <f t="shared" si="83"/>
        <v/>
      </c>
      <c r="K2020" s="1" t="str">
        <f t="shared" si="84"/>
        <v/>
      </c>
    </row>
    <row r="2021" spans="10:11" x14ac:dyDescent="0.25">
      <c r="J2021" s="1" t="str">
        <f t="shared" si="83"/>
        <v/>
      </c>
      <c r="K2021" s="1" t="str">
        <f t="shared" si="84"/>
        <v/>
      </c>
    </row>
    <row r="2022" spans="10:11" x14ac:dyDescent="0.25">
      <c r="J2022" s="1" t="str">
        <f t="shared" si="83"/>
        <v/>
      </c>
      <c r="K2022" s="1" t="str">
        <f t="shared" si="84"/>
        <v/>
      </c>
    </row>
    <row r="2023" spans="10:11" x14ac:dyDescent="0.25">
      <c r="J2023" s="1" t="str">
        <f t="shared" si="83"/>
        <v/>
      </c>
      <c r="K2023" s="1" t="str">
        <f t="shared" si="84"/>
        <v/>
      </c>
    </row>
    <row r="2024" spans="10:11" x14ac:dyDescent="0.25">
      <c r="J2024" s="1" t="str">
        <f t="shared" si="83"/>
        <v/>
      </c>
      <c r="K2024" s="1" t="str">
        <f t="shared" si="84"/>
        <v/>
      </c>
    </row>
    <row r="2025" spans="10:11" x14ac:dyDescent="0.25">
      <c r="J2025" s="1" t="str">
        <f t="shared" si="83"/>
        <v/>
      </c>
      <c r="K2025" s="1" t="str">
        <f t="shared" si="84"/>
        <v/>
      </c>
    </row>
    <row r="2026" spans="10:11" x14ac:dyDescent="0.25">
      <c r="J2026" s="1" t="str">
        <f t="shared" si="83"/>
        <v/>
      </c>
      <c r="K2026" s="1" t="str">
        <f t="shared" si="84"/>
        <v/>
      </c>
    </row>
    <row r="2027" spans="10:11" x14ac:dyDescent="0.25">
      <c r="J2027" s="1" t="str">
        <f t="shared" si="83"/>
        <v/>
      </c>
      <c r="K2027" s="1" t="str">
        <f t="shared" si="84"/>
        <v/>
      </c>
    </row>
    <row r="2028" spans="10:11" x14ac:dyDescent="0.25">
      <c r="J2028" s="1" t="str">
        <f t="shared" si="83"/>
        <v/>
      </c>
      <c r="K2028" s="1" t="str">
        <f t="shared" si="84"/>
        <v/>
      </c>
    </row>
    <row r="2029" spans="10:11" x14ac:dyDescent="0.25">
      <c r="J2029" s="1" t="str">
        <f t="shared" si="83"/>
        <v/>
      </c>
      <c r="K2029" s="1" t="str">
        <f t="shared" si="84"/>
        <v/>
      </c>
    </row>
    <row r="2030" spans="10:11" x14ac:dyDescent="0.25">
      <c r="J2030" s="1" t="str">
        <f t="shared" si="83"/>
        <v/>
      </c>
      <c r="K2030" s="1" t="str">
        <f t="shared" si="84"/>
        <v/>
      </c>
    </row>
    <row r="2031" spans="10:11" x14ac:dyDescent="0.25">
      <c r="J2031" s="1" t="str">
        <f t="shared" si="83"/>
        <v/>
      </c>
      <c r="K2031" s="1" t="str">
        <f t="shared" si="84"/>
        <v/>
      </c>
    </row>
    <row r="2032" spans="10:11" x14ac:dyDescent="0.25">
      <c r="J2032" s="1" t="str">
        <f t="shared" si="83"/>
        <v/>
      </c>
      <c r="K2032" s="1" t="str">
        <f t="shared" si="84"/>
        <v/>
      </c>
    </row>
    <row r="2033" spans="10:11" x14ac:dyDescent="0.25">
      <c r="J2033" s="1" t="str">
        <f t="shared" si="83"/>
        <v/>
      </c>
      <c r="K2033" s="1" t="str">
        <f t="shared" si="84"/>
        <v/>
      </c>
    </row>
    <row r="2034" spans="10:11" x14ac:dyDescent="0.25">
      <c r="J2034" s="1" t="str">
        <f t="shared" si="83"/>
        <v/>
      </c>
      <c r="K2034" s="1" t="str">
        <f t="shared" si="84"/>
        <v/>
      </c>
    </row>
    <row r="2035" spans="10:11" x14ac:dyDescent="0.25">
      <c r="J2035" s="1" t="str">
        <f t="shared" si="83"/>
        <v/>
      </c>
      <c r="K2035" s="1" t="str">
        <f t="shared" si="84"/>
        <v/>
      </c>
    </row>
    <row r="2036" spans="10:11" x14ac:dyDescent="0.25">
      <c r="J2036" s="1" t="str">
        <f t="shared" si="83"/>
        <v/>
      </c>
      <c r="K2036" s="1" t="str">
        <f t="shared" si="84"/>
        <v/>
      </c>
    </row>
    <row r="2037" spans="10:11" x14ac:dyDescent="0.25">
      <c r="J2037" s="1" t="str">
        <f t="shared" si="83"/>
        <v/>
      </c>
      <c r="K2037" s="1" t="str">
        <f t="shared" si="84"/>
        <v/>
      </c>
    </row>
    <row r="2038" spans="10:11" x14ac:dyDescent="0.25">
      <c r="J2038" s="1" t="str">
        <f t="shared" si="83"/>
        <v/>
      </c>
      <c r="K2038" s="1" t="str">
        <f t="shared" si="84"/>
        <v/>
      </c>
    </row>
    <row r="2039" spans="10:11" x14ac:dyDescent="0.25">
      <c r="J2039" s="1" t="str">
        <f t="shared" si="83"/>
        <v/>
      </c>
      <c r="K2039" s="1" t="str">
        <f t="shared" si="84"/>
        <v/>
      </c>
    </row>
    <row r="2040" spans="10:11" x14ac:dyDescent="0.25">
      <c r="J2040" s="1" t="str">
        <f t="shared" si="83"/>
        <v/>
      </c>
      <c r="K2040" s="1" t="str">
        <f t="shared" si="84"/>
        <v/>
      </c>
    </row>
    <row r="2041" spans="10:11" x14ac:dyDescent="0.25">
      <c r="J2041" s="1" t="str">
        <f t="shared" si="83"/>
        <v/>
      </c>
      <c r="K2041" s="1" t="str">
        <f t="shared" si="84"/>
        <v/>
      </c>
    </row>
    <row r="2042" spans="10:11" x14ac:dyDescent="0.25">
      <c r="J2042" s="1" t="str">
        <f t="shared" si="83"/>
        <v/>
      </c>
      <c r="K2042" s="1" t="str">
        <f t="shared" si="84"/>
        <v/>
      </c>
    </row>
    <row r="2043" spans="10:11" x14ac:dyDescent="0.25">
      <c r="J2043" s="1" t="str">
        <f t="shared" si="83"/>
        <v/>
      </c>
      <c r="K2043" s="1" t="str">
        <f t="shared" si="84"/>
        <v/>
      </c>
    </row>
    <row r="2044" spans="10:11" x14ac:dyDescent="0.25">
      <c r="J2044" s="1" t="str">
        <f t="shared" si="83"/>
        <v/>
      </c>
      <c r="K2044" s="1" t="str">
        <f t="shared" si="84"/>
        <v/>
      </c>
    </row>
    <row r="2045" spans="10:11" x14ac:dyDescent="0.25">
      <c r="J2045" s="1" t="str">
        <f t="shared" si="83"/>
        <v/>
      </c>
      <c r="K2045" s="1" t="str">
        <f t="shared" si="84"/>
        <v/>
      </c>
    </row>
    <row r="2046" spans="10:11" x14ac:dyDescent="0.25">
      <c r="J2046" s="1" t="str">
        <f t="shared" si="83"/>
        <v/>
      </c>
      <c r="K2046" s="1" t="str">
        <f t="shared" si="84"/>
        <v/>
      </c>
    </row>
    <row r="2047" spans="10:11" x14ac:dyDescent="0.25">
      <c r="J2047" s="1" t="str">
        <f t="shared" si="83"/>
        <v/>
      </c>
      <c r="K2047" s="1" t="str">
        <f t="shared" si="84"/>
        <v/>
      </c>
    </row>
    <row r="2048" spans="10:11" x14ac:dyDescent="0.25">
      <c r="J2048" s="1" t="str">
        <f t="shared" si="83"/>
        <v/>
      </c>
      <c r="K2048" s="1" t="str">
        <f t="shared" si="84"/>
        <v/>
      </c>
    </row>
    <row r="2049" spans="10:11" x14ac:dyDescent="0.25">
      <c r="J2049" s="1" t="str">
        <f t="shared" si="83"/>
        <v/>
      </c>
      <c r="K2049" s="1" t="str">
        <f t="shared" si="84"/>
        <v/>
      </c>
    </row>
    <row r="2050" spans="10:11" x14ac:dyDescent="0.25">
      <c r="J2050" s="1" t="str">
        <f t="shared" si="83"/>
        <v/>
      </c>
      <c r="K2050" s="1" t="str">
        <f t="shared" si="84"/>
        <v/>
      </c>
    </row>
    <row r="2051" spans="10:11" x14ac:dyDescent="0.25">
      <c r="J2051" s="1" t="str">
        <f t="shared" si="83"/>
        <v/>
      </c>
      <c r="K2051" s="1" t="str">
        <f t="shared" si="84"/>
        <v/>
      </c>
    </row>
    <row r="2052" spans="10:11" x14ac:dyDescent="0.25">
      <c r="J2052" s="1" t="str">
        <f t="shared" si="83"/>
        <v/>
      </c>
      <c r="K2052" s="1" t="str">
        <f t="shared" si="84"/>
        <v/>
      </c>
    </row>
    <row r="2053" spans="10:11" x14ac:dyDescent="0.25">
      <c r="J2053" s="1" t="str">
        <f t="shared" si="83"/>
        <v/>
      </c>
      <c r="K2053" s="1" t="str">
        <f t="shared" si="84"/>
        <v/>
      </c>
    </row>
    <row r="2054" spans="10:11" x14ac:dyDescent="0.25">
      <c r="J2054" s="1" t="str">
        <f t="shared" si="83"/>
        <v/>
      </c>
      <c r="K2054" s="1" t="str">
        <f t="shared" si="84"/>
        <v/>
      </c>
    </row>
    <row r="2055" spans="10:11" x14ac:dyDescent="0.25">
      <c r="J2055" s="1" t="str">
        <f t="shared" si="83"/>
        <v/>
      </c>
      <c r="K2055" s="1" t="str">
        <f t="shared" si="84"/>
        <v/>
      </c>
    </row>
    <row r="2056" spans="10:11" x14ac:dyDescent="0.25">
      <c r="J2056" s="1" t="str">
        <f t="shared" si="83"/>
        <v/>
      </c>
      <c r="K2056" s="1" t="str">
        <f t="shared" si="84"/>
        <v/>
      </c>
    </row>
    <row r="2057" spans="10:11" x14ac:dyDescent="0.25">
      <c r="J2057" s="1" t="str">
        <f t="shared" ref="J2057:J2120" si="85">IF(B2057="","",B2057)</f>
        <v/>
      </c>
      <c r="K2057" s="1" t="str">
        <f t="shared" ref="K2057:K2120" si="86">IF(A2057="","",A2057)</f>
        <v/>
      </c>
    </row>
    <row r="2058" spans="10:11" x14ac:dyDescent="0.25">
      <c r="J2058" s="1" t="str">
        <f t="shared" si="85"/>
        <v/>
      </c>
      <c r="K2058" s="1" t="str">
        <f t="shared" si="86"/>
        <v/>
      </c>
    </row>
    <row r="2059" spans="10:11" x14ac:dyDescent="0.25">
      <c r="J2059" s="1" t="str">
        <f t="shared" si="85"/>
        <v/>
      </c>
      <c r="K2059" s="1" t="str">
        <f t="shared" si="86"/>
        <v/>
      </c>
    </row>
    <row r="2060" spans="10:11" x14ac:dyDescent="0.25">
      <c r="J2060" s="1" t="str">
        <f t="shared" si="85"/>
        <v/>
      </c>
      <c r="K2060" s="1" t="str">
        <f t="shared" si="86"/>
        <v/>
      </c>
    </row>
    <row r="2061" spans="10:11" x14ac:dyDescent="0.25">
      <c r="J2061" s="1" t="str">
        <f t="shared" si="85"/>
        <v/>
      </c>
      <c r="K2061" s="1" t="str">
        <f t="shared" si="86"/>
        <v/>
      </c>
    </row>
    <row r="2062" spans="10:11" x14ac:dyDescent="0.25">
      <c r="J2062" s="1" t="str">
        <f t="shared" si="85"/>
        <v/>
      </c>
      <c r="K2062" s="1" t="str">
        <f t="shared" si="86"/>
        <v/>
      </c>
    </row>
    <row r="2063" spans="10:11" x14ac:dyDescent="0.25">
      <c r="J2063" s="1" t="str">
        <f t="shared" si="85"/>
        <v/>
      </c>
      <c r="K2063" s="1" t="str">
        <f t="shared" si="86"/>
        <v/>
      </c>
    </row>
    <row r="2064" spans="10:11" x14ac:dyDescent="0.25">
      <c r="J2064" s="1" t="str">
        <f t="shared" si="85"/>
        <v/>
      </c>
      <c r="K2064" s="1" t="str">
        <f t="shared" si="86"/>
        <v/>
      </c>
    </row>
    <row r="2065" spans="10:11" x14ac:dyDescent="0.25">
      <c r="J2065" s="1" t="str">
        <f t="shared" si="85"/>
        <v/>
      </c>
      <c r="K2065" s="1" t="str">
        <f t="shared" si="86"/>
        <v/>
      </c>
    </row>
    <row r="2066" spans="10:11" x14ac:dyDescent="0.25">
      <c r="J2066" s="1" t="str">
        <f t="shared" si="85"/>
        <v/>
      </c>
      <c r="K2066" s="1" t="str">
        <f t="shared" si="86"/>
        <v/>
      </c>
    </row>
    <row r="2067" spans="10:11" x14ac:dyDescent="0.25">
      <c r="J2067" s="1" t="str">
        <f t="shared" si="85"/>
        <v/>
      </c>
      <c r="K2067" s="1" t="str">
        <f t="shared" si="86"/>
        <v/>
      </c>
    </row>
    <row r="2068" spans="10:11" x14ac:dyDescent="0.25">
      <c r="J2068" s="1" t="str">
        <f t="shared" si="85"/>
        <v/>
      </c>
      <c r="K2068" s="1" t="str">
        <f t="shared" si="86"/>
        <v/>
      </c>
    </row>
    <row r="2069" spans="10:11" x14ac:dyDescent="0.25">
      <c r="J2069" s="1" t="str">
        <f t="shared" si="85"/>
        <v/>
      </c>
      <c r="K2069" s="1" t="str">
        <f t="shared" si="86"/>
        <v/>
      </c>
    </row>
    <row r="2070" spans="10:11" x14ac:dyDescent="0.25">
      <c r="J2070" s="1" t="str">
        <f t="shared" si="85"/>
        <v/>
      </c>
      <c r="K2070" s="1" t="str">
        <f t="shared" si="86"/>
        <v/>
      </c>
    </row>
    <row r="2071" spans="10:11" x14ac:dyDescent="0.25">
      <c r="J2071" s="1" t="str">
        <f t="shared" si="85"/>
        <v/>
      </c>
      <c r="K2071" s="1" t="str">
        <f t="shared" si="86"/>
        <v/>
      </c>
    </row>
    <row r="2072" spans="10:11" x14ac:dyDescent="0.25">
      <c r="J2072" s="1" t="str">
        <f t="shared" si="85"/>
        <v/>
      </c>
      <c r="K2072" s="1" t="str">
        <f t="shared" si="86"/>
        <v/>
      </c>
    </row>
    <row r="2073" spans="10:11" x14ac:dyDescent="0.25">
      <c r="J2073" s="1" t="str">
        <f t="shared" si="85"/>
        <v/>
      </c>
      <c r="K2073" s="1" t="str">
        <f t="shared" si="86"/>
        <v/>
      </c>
    </row>
    <row r="2074" spans="10:11" x14ac:dyDescent="0.25">
      <c r="J2074" s="1" t="str">
        <f t="shared" si="85"/>
        <v/>
      </c>
      <c r="K2074" s="1" t="str">
        <f t="shared" si="86"/>
        <v/>
      </c>
    </row>
    <row r="2075" spans="10:11" x14ac:dyDescent="0.25">
      <c r="J2075" s="1" t="str">
        <f t="shared" si="85"/>
        <v/>
      </c>
      <c r="K2075" s="1" t="str">
        <f t="shared" si="86"/>
        <v/>
      </c>
    </row>
    <row r="2076" spans="10:11" x14ac:dyDescent="0.25">
      <c r="J2076" s="1" t="str">
        <f t="shared" si="85"/>
        <v/>
      </c>
      <c r="K2076" s="1" t="str">
        <f t="shared" si="86"/>
        <v/>
      </c>
    </row>
    <row r="2077" spans="10:11" x14ac:dyDescent="0.25">
      <c r="J2077" s="1" t="str">
        <f t="shared" si="85"/>
        <v/>
      </c>
      <c r="K2077" s="1" t="str">
        <f t="shared" si="86"/>
        <v/>
      </c>
    </row>
    <row r="2078" spans="10:11" x14ac:dyDescent="0.25">
      <c r="J2078" s="1" t="str">
        <f t="shared" si="85"/>
        <v/>
      </c>
      <c r="K2078" s="1" t="str">
        <f t="shared" si="86"/>
        <v/>
      </c>
    </row>
    <row r="2079" spans="10:11" x14ac:dyDescent="0.25">
      <c r="J2079" s="1" t="str">
        <f t="shared" si="85"/>
        <v/>
      </c>
      <c r="K2079" s="1" t="str">
        <f t="shared" si="86"/>
        <v/>
      </c>
    </row>
    <row r="2080" spans="10:11" x14ac:dyDescent="0.25">
      <c r="J2080" s="1" t="str">
        <f t="shared" si="85"/>
        <v/>
      </c>
      <c r="K2080" s="1" t="str">
        <f t="shared" si="86"/>
        <v/>
      </c>
    </row>
    <row r="2081" spans="10:11" x14ac:dyDescent="0.25">
      <c r="J2081" s="1" t="str">
        <f t="shared" si="85"/>
        <v/>
      </c>
      <c r="K2081" s="1" t="str">
        <f t="shared" si="86"/>
        <v/>
      </c>
    </row>
    <row r="2082" spans="10:11" x14ac:dyDescent="0.25">
      <c r="J2082" s="1" t="str">
        <f t="shared" si="85"/>
        <v/>
      </c>
      <c r="K2082" s="1" t="str">
        <f t="shared" si="86"/>
        <v/>
      </c>
    </row>
    <row r="2083" spans="10:11" x14ac:dyDescent="0.25">
      <c r="J2083" s="1" t="str">
        <f t="shared" si="85"/>
        <v/>
      </c>
      <c r="K2083" s="1" t="str">
        <f t="shared" si="86"/>
        <v/>
      </c>
    </row>
    <row r="2084" spans="10:11" x14ac:dyDescent="0.25">
      <c r="J2084" s="1" t="str">
        <f t="shared" si="85"/>
        <v/>
      </c>
      <c r="K2084" s="1" t="str">
        <f t="shared" si="86"/>
        <v/>
      </c>
    </row>
    <row r="2085" spans="10:11" x14ac:dyDescent="0.25">
      <c r="J2085" s="1" t="str">
        <f t="shared" si="85"/>
        <v/>
      </c>
      <c r="K2085" s="1" t="str">
        <f t="shared" si="86"/>
        <v/>
      </c>
    </row>
    <row r="2086" spans="10:11" x14ac:dyDescent="0.25">
      <c r="J2086" s="1" t="str">
        <f t="shared" si="85"/>
        <v/>
      </c>
      <c r="K2086" s="1" t="str">
        <f t="shared" si="86"/>
        <v/>
      </c>
    </row>
    <row r="2087" spans="10:11" x14ac:dyDescent="0.25">
      <c r="J2087" s="1" t="str">
        <f t="shared" si="85"/>
        <v/>
      </c>
      <c r="K2087" s="1" t="str">
        <f t="shared" si="86"/>
        <v/>
      </c>
    </row>
    <row r="2088" spans="10:11" x14ac:dyDescent="0.25">
      <c r="J2088" s="1" t="str">
        <f t="shared" si="85"/>
        <v/>
      </c>
      <c r="K2088" s="1" t="str">
        <f t="shared" si="86"/>
        <v/>
      </c>
    </row>
    <row r="2089" spans="10:11" x14ac:dyDescent="0.25">
      <c r="J2089" s="1" t="str">
        <f t="shared" si="85"/>
        <v/>
      </c>
      <c r="K2089" s="1" t="str">
        <f t="shared" si="86"/>
        <v/>
      </c>
    </row>
    <row r="2090" spans="10:11" x14ac:dyDescent="0.25">
      <c r="J2090" s="1" t="str">
        <f t="shared" si="85"/>
        <v/>
      </c>
      <c r="K2090" s="1" t="str">
        <f t="shared" si="86"/>
        <v/>
      </c>
    </row>
    <row r="2091" spans="10:11" x14ac:dyDescent="0.25">
      <c r="J2091" s="1" t="str">
        <f t="shared" si="85"/>
        <v/>
      </c>
      <c r="K2091" s="1" t="str">
        <f t="shared" si="86"/>
        <v/>
      </c>
    </row>
    <row r="2092" spans="10:11" x14ac:dyDescent="0.25">
      <c r="J2092" s="1" t="str">
        <f t="shared" si="85"/>
        <v/>
      </c>
      <c r="K2092" s="1" t="str">
        <f t="shared" si="86"/>
        <v/>
      </c>
    </row>
    <row r="2093" spans="10:11" x14ac:dyDescent="0.25">
      <c r="J2093" s="1" t="str">
        <f t="shared" si="85"/>
        <v/>
      </c>
      <c r="K2093" s="1" t="str">
        <f t="shared" si="86"/>
        <v/>
      </c>
    </row>
    <row r="2094" spans="10:11" x14ac:dyDescent="0.25">
      <c r="J2094" s="1" t="str">
        <f t="shared" si="85"/>
        <v/>
      </c>
      <c r="K2094" s="1" t="str">
        <f t="shared" si="86"/>
        <v/>
      </c>
    </row>
    <row r="2095" spans="10:11" x14ac:dyDescent="0.25">
      <c r="J2095" s="1" t="str">
        <f t="shared" si="85"/>
        <v/>
      </c>
      <c r="K2095" s="1" t="str">
        <f t="shared" si="86"/>
        <v/>
      </c>
    </row>
    <row r="2096" spans="10:11" x14ac:dyDescent="0.25">
      <c r="J2096" s="1" t="str">
        <f t="shared" si="85"/>
        <v/>
      </c>
      <c r="K2096" s="1" t="str">
        <f t="shared" si="86"/>
        <v/>
      </c>
    </row>
    <row r="2097" spans="10:11" x14ac:dyDescent="0.25">
      <c r="J2097" s="1" t="str">
        <f t="shared" si="85"/>
        <v/>
      </c>
      <c r="K2097" s="1" t="str">
        <f t="shared" si="86"/>
        <v/>
      </c>
    </row>
    <row r="2098" spans="10:11" x14ac:dyDescent="0.25">
      <c r="J2098" s="1" t="str">
        <f t="shared" si="85"/>
        <v/>
      </c>
      <c r="K2098" s="1" t="str">
        <f t="shared" si="86"/>
        <v/>
      </c>
    </row>
    <row r="2099" spans="10:11" x14ac:dyDescent="0.25">
      <c r="J2099" s="1" t="str">
        <f t="shared" si="85"/>
        <v/>
      </c>
      <c r="K2099" s="1" t="str">
        <f t="shared" si="86"/>
        <v/>
      </c>
    </row>
    <row r="2100" spans="10:11" x14ac:dyDescent="0.25">
      <c r="J2100" s="1" t="str">
        <f t="shared" si="85"/>
        <v/>
      </c>
      <c r="K2100" s="1" t="str">
        <f t="shared" si="86"/>
        <v/>
      </c>
    </row>
    <row r="2101" spans="10:11" x14ac:dyDescent="0.25">
      <c r="J2101" s="1" t="str">
        <f t="shared" si="85"/>
        <v/>
      </c>
      <c r="K2101" s="1" t="str">
        <f t="shared" si="86"/>
        <v/>
      </c>
    </row>
    <row r="2102" spans="10:11" x14ac:dyDescent="0.25">
      <c r="J2102" s="1" t="str">
        <f t="shared" si="85"/>
        <v/>
      </c>
      <c r="K2102" s="1" t="str">
        <f t="shared" si="86"/>
        <v/>
      </c>
    </row>
    <row r="2103" spans="10:11" x14ac:dyDescent="0.25">
      <c r="J2103" s="1" t="str">
        <f t="shared" si="85"/>
        <v/>
      </c>
      <c r="K2103" s="1" t="str">
        <f t="shared" si="86"/>
        <v/>
      </c>
    </row>
    <row r="2104" spans="10:11" x14ac:dyDescent="0.25">
      <c r="J2104" s="1" t="str">
        <f t="shared" si="85"/>
        <v/>
      </c>
      <c r="K2104" s="1" t="str">
        <f t="shared" si="86"/>
        <v/>
      </c>
    </row>
    <row r="2105" spans="10:11" x14ac:dyDescent="0.25">
      <c r="J2105" s="1" t="str">
        <f t="shared" si="85"/>
        <v/>
      </c>
      <c r="K2105" s="1" t="str">
        <f t="shared" si="86"/>
        <v/>
      </c>
    </row>
    <row r="2106" spans="10:11" x14ac:dyDescent="0.25">
      <c r="J2106" s="1" t="str">
        <f t="shared" si="85"/>
        <v/>
      </c>
      <c r="K2106" s="1" t="str">
        <f t="shared" si="86"/>
        <v/>
      </c>
    </row>
    <row r="2107" spans="10:11" x14ac:dyDescent="0.25">
      <c r="J2107" s="1" t="str">
        <f t="shared" si="85"/>
        <v/>
      </c>
      <c r="K2107" s="1" t="str">
        <f t="shared" si="86"/>
        <v/>
      </c>
    </row>
    <row r="2108" spans="10:11" x14ac:dyDescent="0.25">
      <c r="J2108" s="1" t="str">
        <f t="shared" si="85"/>
        <v/>
      </c>
      <c r="K2108" s="1" t="str">
        <f t="shared" si="86"/>
        <v/>
      </c>
    </row>
    <row r="2109" spans="10:11" x14ac:dyDescent="0.25">
      <c r="J2109" s="1" t="str">
        <f t="shared" si="85"/>
        <v/>
      </c>
      <c r="K2109" s="1" t="str">
        <f t="shared" si="86"/>
        <v/>
      </c>
    </row>
    <row r="2110" spans="10:11" x14ac:dyDescent="0.25">
      <c r="J2110" s="1" t="str">
        <f t="shared" si="85"/>
        <v/>
      </c>
      <c r="K2110" s="1" t="str">
        <f t="shared" si="86"/>
        <v/>
      </c>
    </row>
    <row r="2111" spans="10:11" x14ac:dyDescent="0.25">
      <c r="J2111" s="1" t="str">
        <f t="shared" si="85"/>
        <v/>
      </c>
      <c r="K2111" s="1" t="str">
        <f t="shared" si="86"/>
        <v/>
      </c>
    </row>
    <row r="2112" spans="10:11" x14ac:dyDescent="0.25">
      <c r="J2112" s="1" t="str">
        <f t="shared" si="85"/>
        <v/>
      </c>
      <c r="K2112" s="1" t="str">
        <f t="shared" si="86"/>
        <v/>
      </c>
    </row>
    <row r="2113" spans="10:11" x14ac:dyDescent="0.25">
      <c r="J2113" s="1" t="str">
        <f t="shared" si="85"/>
        <v/>
      </c>
      <c r="K2113" s="1" t="str">
        <f t="shared" si="86"/>
        <v/>
      </c>
    </row>
    <row r="2114" spans="10:11" x14ac:dyDescent="0.25">
      <c r="J2114" s="1" t="str">
        <f t="shared" si="85"/>
        <v/>
      </c>
      <c r="K2114" s="1" t="str">
        <f t="shared" si="86"/>
        <v/>
      </c>
    </row>
    <row r="2115" spans="10:11" x14ac:dyDescent="0.25">
      <c r="J2115" s="1" t="str">
        <f t="shared" si="85"/>
        <v/>
      </c>
      <c r="K2115" s="1" t="str">
        <f t="shared" si="86"/>
        <v/>
      </c>
    </row>
    <row r="2116" spans="10:11" x14ac:dyDescent="0.25">
      <c r="J2116" s="1" t="str">
        <f t="shared" si="85"/>
        <v/>
      </c>
      <c r="K2116" s="1" t="str">
        <f t="shared" si="86"/>
        <v/>
      </c>
    </row>
    <row r="2117" spans="10:11" x14ac:dyDescent="0.25">
      <c r="J2117" s="1" t="str">
        <f t="shared" si="85"/>
        <v/>
      </c>
      <c r="K2117" s="1" t="str">
        <f t="shared" si="86"/>
        <v/>
      </c>
    </row>
    <row r="2118" spans="10:11" x14ac:dyDescent="0.25">
      <c r="J2118" s="1" t="str">
        <f t="shared" si="85"/>
        <v/>
      </c>
      <c r="K2118" s="1" t="str">
        <f t="shared" si="86"/>
        <v/>
      </c>
    </row>
    <row r="2119" spans="10:11" x14ac:dyDescent="0.25">
      <c r="J2119" s="1" t="str">
        <f t="shared" si="85"/>
        <v/>
      </c>
      <c r="K2119" s="1" t="str">
        <f t="shared" si="86"/>
        <v/>
      </c>
    </row>
    <row r="2120" spans="10:11" x14ac:dyDescent="0.25">
      <c r="J2120" s="1" t="str">
        <f t="shared" si="85"/>
        <v/>
      </c>
      <c r="K2120" s="1" t="str">
        <f t="shared" si="86"/>
        <v/>
      </c>
    </row>
    <row r="2121" spans="10:11" x14ac:dyDescent="0.25">
      <c r="J2121" s="1" t="str">
        <f t="shared" ref="J2121:J2184" si="87">IF(B2121="","",B2121)</f>
        <v/>
      </c>
      <c r="K2121" s="1" t="str">
        <f t="shared" ref="K2121:K2184" si="88">IF(A2121="","",A2121)</f>
        <v/>
      </c>
    </row>
    <row r="2122" spans="10:11" x14ac:dyDescent="0.25">
      <c r="J2122" s="1" t="str">
        <f t="shared" si="87"/>
        <v/>
      </c>
      <c r="K2122" s="1" t="str">
        <f t="shared" si="88"/>
        <v/>
      </c>
    </row>
    <row r="2123" spans="10:11" x14ac:dyDescent="0.25">
      <c r="J2123" s="1" t="str">
        <f t="shared" si="87"/>
        <v/>
      </c>
      <c r="K2123" s="1" t="str">
        <f t="shared" si="88"/>
        <v/>
      </c>
    </row>
    <row r="2124" spans="10:11" x14ac:dyDescent="0.25">
      <c r="J2124" s="1" t="str">
        <f t="shared" si="87"/>
        <v/>
      </c>
      <c r="K2124" s="1" t="str">
        <f t="shared" si="88"/>
        <v/>
      </c>
    </row>
    <row r="2125" spans="10:11" x14ac:dyDescent="0.25">
      <c r="J2125" s="1" t="str">
        <f t="shared" si="87"/>
        <v/>
      </c>
      <c r="K2125" s="1" t="str">
        <f t="shared" si="88"/>
        <v/>
      </c>
    </row>
    <row r="2126" spans="10:11" x14ac:dyDescent="0.25">
      <c r="J2126" s="1" t="str">
        <f t="shared" si="87"/>
        <v/>
      </c>
      <c r="K2126" s="1" t="str">
        <f t="shared" si="88"/>
        <v/>
      </c>
    </row>
    <row r="2127" spans="10:11" x14ac:dyDescent="0.25">
      <c r="J2127" s="1" t="str">
        <f t="shared" si="87"/>
        <v/>
      </c>
      <c r="K2127" s="1" t="str">
        <f t="shared" si="88"/>
        <v/>
      </c>
    </row>
    <row r="2128" spans="10:11" x14ac:dyDescent="0.25">
      <c r="J2128" s="1" t="str">
        <f t="shared" si="87"/>
        <v/>
      </c>
      <c r="K2128" s="1" t="str">
        <f t="shared" si="88"/>
        <v/>
      </c>
    </row>
    <row r="2129" spans="10:11" x14ac:dyDescent="0.25">
      <c r="J2129" s="1" t="str">
        <f t="shared" si="87"/>
        <v/>
      </c>
      <c r="K2129" s="1" t="str">
        <f t="shared" si="88"/>
        <v/>
      </c>
    </row>
    <row r="2130" spans="10:11" x14ac:dyDescent="0.25">
      <c r="J2130" s="1" t="str">
        <f t="shared" si="87"/>
        <v/>
      </c>
      <c r="K2130" s="1" t="str">
        <f t="shared" si="88"/>
        <v/>
      </c>
    </row>
    <row r="2131" spans="10:11" x14ac:dyDescent="0.25">
      <c r="J2131" s="1" t="str">
        <f t="shared" si="87"/>
        <v/>
      </c>
      <c r="K2131" s="1" t="str">
        <f t="shared" si="88"/>
        <v/>
      </c>
    </row>
    <row r="2132" spans="10:11" x14ac:dyDescent="0.25">
      <c r="J2132" s="1" t="str">
        <f t="shared" si="87"/>
        <v/>
      </c>
      <c r="K2132" s="1" t="str">
        <f t="shared" si="88"/>
        <v/>
      </c>
    </row>
    <row r="2133" spans="10:11" x14ac:dyDescent="0.25">
      <c r="J2133" s="1" t="str">
        <f t="shared" si="87"/>
        <v/>
      </c>
      <c r="K2133" s="1" t="str">
        <f t="shared" si="88"/>
        <v/>
      </c>
    </row>
    <row r="2134" spans="10:11" x14ac:dyDescent="0.25">
      <c r="J2134" s="1" t="str">
        <f t="shared" si="87"/>
        <v/>
      </c>
      <c r="K2134" s="1" t="str">
        <f t="shared" si="88"/>
        <v/>
      </c>
    </row>
    <row r="2135" spans="10:11" x14ac:dyDescent="0.25">
      <c r="J2135" s="1" t="str">
        <f t="shared" si="87"/>
        <v/>
      </c>
      <c r="K2135" s="1" t="str">
        <f t="shared" si="88"/>
        <v/>
      </c>
    </row>
    <row r="2136" spans="10:11" x14ac:dyDescent="0.25">
      <c r="J2136" s="1" t="str">
        <f t="shared" si="87"/>
        <v/>
      </c>
      <c r="K2136" s="1" t="str">
        <f t="shared" si="88"/>
        <v/>
      </c>
    </row>
    <row r="2137" spans="10:11" x14ac:dyDescent="0.25">
      <c r="J2137" s="1" t="str">
        <f t="shared" si="87"/>
        <v/>
      </c>
      <c r="K2137" s="1" t="str">
        <f t="shared" si="88"/>
        <v/>
      </c>
    </row>
    <row r="2138" spans="10:11" x14ac:dyDescent="0.25">
      <c r="J2138" s="1" t="str">
        <f t="shared" si="87"/>
        <v/>
      </c>
      <c r="K2138" s="1" t="str">
        <f t="shared" si="88"/>
        <v/>
      </c>
    </row>
    <row r="2139" spans="10:11" x14ac:dyDescent="0.25">
      <c r="J2139" s="1" t="str">
        <f t="shared" si="87"/>
        <v/>
      </c>
      <c r="K2139" s="1" t="str">
        <f t="shared" si="88"/>
        <v/>
      </c>
    </row>
    <row r="2140" spans="10:11" x14ac:dyDescent="0.25">
      <c r="J2140" s="1" t="str">
        <f t="shared" si="87"/>
        <v/>
      </c>
      <c r="K2140" s="1" t="str">
        <f t="shared" si="88"/>
        <v/>
      </c>
    </row>
    <row r="2141" spans="10:11" x14ac:dyDescent="0.25">
      <c r="J2141" s="1" t="str">
        <f t="shared" si="87"/>
        <v/>
      </c>
      <c r="K2141" s="1" t="str">
        <f t="shared" si="88"/>
        <v/>
      </c>
    </row>
    <row r="2142" spans="10:11" x14ac:dyDescent="0.25">
      <c r="J2142" s="1" t="str">
        <f t="shared" si="87"/>
        <v/>
      </c>
      <c r="K2142" s="1" t="str">
        <f t="shared" si="88"/>
        <v/>
      </c>
    </row>
    <row r="2143" spans="10:11" x14ac:dyDescent="0.25">
      <c r="J2143" s="1" t="str">
        <f t="shared" si="87"/>
        <v/>
      </c>
      <c r="K2143" s="1" t="str">
        <f t="shared" si="88"/>
        <v/>
      </c>
    </row>
    <row r="2144" spans="10:11" x14ac:dyDescent="0.25">
      <c r="J2144" s="1" t="str">
        <f t="shared" si="87"/>
        <v/>
      </c>
      <c r="K2144" s="1" t="str">
        <f t="shared" si="88"/>
        <v/>
      </c>
    </row>
    <row r="2145" spans="10:11" x14ac:dyDescent="0.25">
      <c r="J2145" s="1" t="str">
        <f t="shared" si="87"/>
        <v/>
      </c>
      <c r="K2145" s="1" t="str">
        <f t="shared" si="88"/>
        <v/>
      </c>
    </row>
    <row r="2146" spans="10:11" x14ac:dyDescent="0.25">
      <c r="J2146" s="1" t="str">
        <f t="shared" si="87"/>
        <v/>
      </c>
      <c r="K2146" s="1" t="str">
        <f t="shared" si="88"/>
        <v/>
      </c>
    </row>
    <row r="2147" spans="10:11" x14ac:dyDescent="0.25">
      <c r="J2147" s="1" t="str">
        <f t="shared" si="87"/>
        <v/>
      </c>
      <c r="K2147" s="1" t="str">
        <f t="shared" si="88"/>
        <v/>
      </c>
    </row>
    <row r="2148" spans="10:11" x14ac:dyDescent="0.25">
      <c r="J2148" s="1" t="str">
        <f t="shared" si="87"/>
        <v/>
      </c>
      <c r="K2148" s="1" t="str">
        <f t="shared" si="88"/>
        <v/>
      </c>
    </row>
    <row r="2149" spans="10:11" x14ac:dyDescent="0.25">
      <c r="J2149" s="1" t="str">
        <f t="shared" si="87"/>
        <v/>
      </c>
      <c r="K2149" s="1" t="str">
        <f t="shared" si="88"/>
        <v/>
      </c>
    </row>
    <row r="2150" spans="10:11" x14ac:dyDescent="0.25">
      <c r="J2150" s="1" t="str">
        <f t="shared" si="87"/>
        <v/>
      </c>
      <c r="K2150" s="1" t="str">
        <f t="shared" si="88"/>
        <v/>
      </c>
    </row>
    <row r="2151" spans="10:11" x14ac:dyDescent="0.25">
      <c r="J2151" s="1" t="str">
        <f t="shared" si="87"/>
        <v/>
      </c>
      <c r="K2151" s="1" t="str">
        <f t="shared" si="88"/>
        <v/>
      </c>
    </row>
    <row r="2152" spans="10:11" x14ac:dyDescent="0.25">
      <c r="J2152" s="1" t="str">
        <f t="shared" si="87"/>
        <v/>
      </c>
      <c r="K2152" s="1" t="str">
        <f t="shared" si="88"/>
        <v/>
      </c>
    </row>
    <row r="2153" spans="10:11" x14ac:dyDescent="0.25">
      <c r="J2153" s="1" t="str">
        <f t="shared" si="87"/>
        <v/>
      </c>
      <c r="K2153" s="1" t="str">
        <f t="shared" si="88"/>
        <v/>
      </c>
    </row>
    <row r="2154" spans="10:11" x14ac:dyDescent="0.25">
      <c r="J2154" s="1" t="str">
        <f t="shared" si="87"/>
        <v/>
      </c>
      <c r="K2154" s="1" t="str">
        <f t="shared" si="88"/>
        <v/>
      </c>
    </row>
    <row r="2155" spans="10:11" x14ac:dyDescent="0.25">
      <c r="J2155" s="1" t="str">
        <f t="shared" si="87"/>
        <v/>
      </c>
      <c r="K2155" s="1" t="str">
        <f t="shared" si="88"/>
        <v/>
      </c>
    </row>
    <row r="2156" spans="10:11" x14ac:dyDescent="0.25">
      <c r="J2156" s="1" t="str">
        <f t="shared" si="87"/>
        <v/>
      </c>
      <c r="K2156" s="1" t="str">
        <f t="shared" si="88"/>
        <v/>
      </c>
    </row>
    <row r="2157" spans="10:11" x14ac:dyDescent="0.25">
      <c r="J2157" s="1" t="str">
        <f t="shared" si="87"/>
        <v/>
      </c>
      <c r="K2157" s="1" t="str">
        <f t="shared" si="88"/>
        <v/>
      </c>
    </row>
    <row r="2158" spans="10:11" x14ac:dyDescent="0.25">
      <c r="J2158" s="1" t="str">
        <f t="shared" si="87"/>
        <v/>
      </c>
      <c r="K2158" s="1" t="str">
        <f t="shared" si="88"/>
        <v/>
      </c>
    </row>
    <row r="2159" spans="10:11" x14ac:dyDescent="0.25">
      <c r="J2159" s="1" t="str">
        <f t="shared" si="87"/>
        <v/>
      </c>
      <c r="K2159" s="1" t="str">
        <f t="shared" si="88"/>
        <v/>
      </c>
    </row>
    <row r="2160" spans="10:11" x14ac:dyDescent="0.25">
      <c r="J2160" s="1" t="str">
        <f t="shared" si="87"/>
        <v/>
      </c>
      <c r="K2160" s="1" t="str">
        <f t="shared" si="88"/>
        <v/>
      </c>
    </row>
    <row r="2161" spans="10:11" x14ac:dyDescent="0.25">
      <c r="J2161" s="1" t="str">
        <f t="shared" si="87"/>
        <v/>
      </c>
      <c r="K2161" s="1" t="str">
        <f t="shared" si="88"/>
        <v/>
      </c>
    </row>
    <row r="2162" spans="10:11" x14ac:dyDescent="0.25">
      <c r="J2162" s="1" t="str">
        <f t="shared" si="87"/>
        <v/>
      </c>
      <c r="K2162" s="1" t="str">
        <f t="shared" si="88"/>
        <v/>
      </c>
    </row>
    <row r="2163" spans="10:11" x14ac:dyDescent="0.25">
      <c r="J2163" s="1" t="str">
        <f t="shared" si="87"/>
        <v/>
      </c>
      <c r="K2163" s="1" t="str">
        <f t="shared" si="88"/>
        <v/>
      </c>
    </row>
    <row r="2164" spans="10:11" x14ac:dyDescent="0.25">
      <c r="J2164" s="1" t="str">
        <f t="shared" si="87"/>
        <v/>
      </c>
      <c r="K2164" s="1" t="str">
        <f t="shared" si="88"/>
        <v/>
      </c>
    </row>
    <row r="2165" spans="10:11" x14ac:dyDescent="0.25">
      <c r="J2165" s="1" t="str">
        <f t="shared" si="87"/>
        <v/>
      </c>
      <c r="K2165" s="1" t="str">
        <f t="shared" si="88"/>
        <v/>
      </c>
    </row>
    <row r="2166" spans="10:11" x14ac:dyDescent="0.25">
      <c r="J2166" s="1" t="str">
        <f t="shared" si="87"/>
        <v/>
      </c>
      <c r="K2166" s="1" t="str">
        <f t="shared" si="88"/>
        <v/>
      </c>
    </row>
    <row r="2167" spans="10:11" x14ac:dyDescent="0.25">
      <c r="J2167" s="1" t="str">
        <f t="shared" si="87"/>
        <v/>
      </c>
      <c r="K2167" s="1" t="str">
        <f t="shared" si="88"/>
        <v/>
      </c>
    </row>
    <row r="2168" spans="10:11" x14ac:dyDescent="0.25">
      <c r="J2168" s="1" t="str">
        <f t="shared" si="87"/>
        <v/>
      </c>
      <c r="K2168" s="1" t="str">
        <f t="shared" si="88"/>
        <v/>
      </c>
    </row>
    <row r="2169" spans="10:11" x14ac:dyDescent="0.25">
      <c r="J2169" s="1" t="str">
        <f t="shared" si="87"/>
        <v/>
      </c>
      <c r="K2169" s="1" t="str">
        <f t="shared" si="88"/>
        <v/>
      </c>
    </row>
    <row r="2170" spans="10:11" x14ac:dyDescent="0.25">
      <c r="J2170" s="1" t="str">
        <f t="shared" si="87"/>
        <v/>
      </c>
      <c r="K2170" s="1" t="str">
        <f t="shared" si="88"/>
        <v/>
      </c>
    </row>
    <row r="2171" spans="10:11" x14ac:dyDescent="0.25">
      <c r="J2171" s="1" t="str">
        <f t="shared" si="87"/>
        <v/>
      </c>
      <c r="K2171" s="1" t="str">
        <f t="shared" si="88"/>
        <v/>
      </c>
    </row>
    <row r="2172" spans="10:11" x14ac:dyDescent="0.25">
      <c r="J2172" s="1" t="str">
        <f t="shared" si="87"/>
        <v/>
      </c>
      <c r="K2172" s="1" t="str">
        <f t="shared" si="88"/>
        <v/>
      </c>
    </row>
    <row r="2173" spans="10:11" x14ac:dyDescent="0.25">
      <c r="J2173" s="1" t="str">
        <f t="shared" si="87"/>
        <v/>
      </c>
      <c r="K2173" s="1" t="str">
        <f t="shared" si="88"/>
        <v/>
      </c>
    </row>
    <row r="2174" spans="10:11" x14ac:dyDescent="0.25">
      <c r="J2174" s="1" t="str">
        <f t="shared" si="87"/>
        <v/>
      </c>
      <c r="K2174" s="1" t="str">
        <f t="shared" si="88"/>
        <v/>
      </c>
    </row>
    <row r="2175" spans="10:11" x14ac:dyDescent="0.25">
      <c r="J2175" s="1" t="str">
        <f t="shared" si="87"/>
        <v/>
      </c>
      <c r="K2175" s="1" t="str">
        <f t="shared" si="88"/>
        <v/>
      </c>
    </row>
    <row r="2176" spans="10:11" x14ac:dyDescent="0.25">
      <c r="J2176" s="1" t="str">
        <f t="shared" si="87"/>
        <v/>
      </c>
      <c r="K2176" s="1" t="str">
        <f t="shared" si="88"/>
        <v/>
      </c>
    </row>
    <row r="2177" spans="10:11" x14ac:dyDescent="0.25">
      <c r="J2177" s="1" t="str">
        <f t="shared" si="87"/>
        <v/>
      </c>
      <c r="K2177" s="1" t="str">
        <f t="shared" si="88"/>
        <v/>
      </c>
    </row>
    <row r="2178" spans="10:11" x14ac:dyDescent="0.25">
      <c r="J2178" s="1" t="str">
        <f t="shared" si="87"/>
        <v/>
      </c>
      <c r="K2178" s="1" t="str">
        <f t="shared" si="88"/>
        <v/>
      </c>
    </row>
    <row r="2179" spans="10:11" x14ac:dyDescent="0.25">
      <c r="J2179" s="1" t="str">
        <f t="shared" si="87"/>
        <v/>
      </c>
      <c r="K2179" s="1" t="str">
        <f t="shared" si="88"/>
        <v/>
      </c>
    </row>
    <row r="2180" spans="10:11" x14ac:dyDescent="0.25">
      <c r="J2180" s="1" t="str">
        <f t="shared" si="87"/>
        <v/>
      </c>
      <c r="K2180" s="1" t="str">
        <f t="shared" si="88"/>
        <v/>
      </c>
    </row>
    <row r="2181" spans="10:11" x14ac:dyDescent="0.25">
      <c r="J2181" s="1" t="str">
        <f t="shared" si="87"/>
        <v/>
      </c>
      <c r="K2181" s="1" t="str">
        <f t="shared" si="88"/>
        <v/>
      </c>
    </row>
    <row r="2182" spans="10:11" x14ac:dyDescent="0.25">
      <c r="J2182" s="1" t="str">
        <f t="shared" si="87"/>
        <v/>
      </c>
      <c r="K2182" s="1" t="str">
        <f t="shared" si="88"/>
        <v/>
      </c>
    </row>
    <row r="2183" spans="10:11" x14ac:dyDescent="0.25">
      <c r="J2183" s="1" t="str">
        <f t="shared" si="87"/>
        <v/>
      </c>
      <c r="K2183" s="1" t="str">
        <f t="shared" si="88"/>
        <v/>
      </c>
    </row>
    <row r="2184" spans="10:11" x14ac:dyDescent="0.25">
      <c r="J2184" s="1" t="str">
        <f t="shared" si="87"/>
        <v/>
      </c>
      <c r="K2184" s="1" t="str">
        <f t="shared" si="88"/>
        <v/>
      </c>
    </row>
    <row r="2185" spans="10:11" x14ac:dyDescent="0.25">
      <c r="J2185" s="1" t="str">
        <f t="shared" ref="J2185:J2248" si="89">IF(B2185="","",B2185)</f>
        <v/>
      </c>
      <c r="K2185" s="1" t="str">
        <f t="shared" ref="K2185:K2248" si="90">IF(A2185="","",A2185)</f>
        <v/>
      </c>
    </row>
    <row r="2186" spans="10:11" x14ac:dyDescent="0.25">
      <c r="J2186" s="1" t="str">
        <f t="shared" si="89"/>
        <v/>
      </c>
      <c r="K2186" s="1" t="str">
        <f t="shared" si="90"/>
        <v/>
      </c>
    </row>
    <row r="2187" spans="10:11" x14ac:dyDescent="0.25">
      <c r="J2187" s="1" t="str">
        <f t="shared" si="89"/>
        <v/>
      </c>
      <c r="K2187" s="1" t="str">
        <f t="shared" si="90"/>
        <v/>
      </c>
    </row>
    <row r="2188" spans="10:11" x14ac:dyDescent="0.25">
      <c r="J2188" s="1" t="str">
        <f t="shared" si="89"/>
        <v/>
      </c>
      <c r="K2188" s="1" t="str">
        <f t="shared" si="90"/>
        <v/>
      </c>
    </row>
    <row r="2189" spans="10:11" x14ac:dyDescent="0.25">
      <c r="J2189" s="1" t="str">
        <f t="shared" si="89"/>
        <v/>
      </c>
      <c r="K2189" s="1" t="str">
        <f t="shared" si="90"/>
        <v/>
      </c>
    </row>
    <row r="2190" spans="10:11" x14ac:dyDescent="0.25">
      <c r="J2190" s="1" t="str">
        <f t="shared" si="89"/>
        <v/>
      </c>
      <c r="K2190" s="1" t="str">
        <f t="shared" si="90"/>
        <v/>
      </c>
    </row>
    <row r="2191" spans="10:11" x14ac:dyDescent="0.25">
      <c r="J2191" s="1" t="str">
        <f t="shared" si="89"/>
        <v/>
      </c>
      <c r="K2191" s="1" t="str">
        <f t="shared" si="90"/>
        <v/>
      </c>
    </row>
    <row r="2192" spans="10:11" x14ac:dyDescent="0.25">
      <c r="J2192" s="1" t="str">
        <f t="shared" si="89"/>
        <v/>
      </c>
      <c r="K2192" s="1" t="str">
        <f t="shared" si="90"/>
        <v/>
      </c>
    </row>
    <row r="2193" spans="10:11" x14ac:dyDescent="0.25">
      <c r="J2193" s="1" t="str">
        <f t="shared" si="89"/>
        <v/>
      </c>
      <c r="K2193" s="1" t="str">
        <f t="shared" si="90"/>
        <v/>
      </c>
    </row>
    <row r="2194" spans="10:11" x14ac:dyDescent="0.25">
      <c r="J2194" s="1" t="str">
        <f t="shared" si="89"/>
        <v/>
      </c>
      <c r="K2194" s="1" t="str">
        <f t="shared" si="90"/>
        <v/>
      </c>
    </row>
    <row r="2195" spans="10:11" x14ac:dyDescent="0.25">
      <c r="J2195" s="1" t="str">
        <f t="shared" si="89"/>
        <v/>
      </c>
      <c r="K2195" s="1" t="str">
        <f t="shared" si="90"/>
        <v/>
      </c>
    </row>
    <row r="2196" spans="10:11" x14ac:dyDescent="0.25">
      <c r="J2196" s="1" t="str">
        <f t="shared" si="89"/>
        <v/>
      </c>
      <c r="K2196" s="1" t="str">
        <f t="shared" si="90"/>
        <v/>
      </c>
    </row>
    <row r="2197" spans="10:11" x14ac:dyDescent="0.25">
      <c r="J2197" s="1" t="str">
        <f t="shared" si="89"/>
        <v/>
      </c>
      <c r="K2197" s="1" t="str">
        <f t="shared" si="90"/>
        <v/>
      </c>
    </row>
    <row r="2198" spans="10:11" x14ac:dyDescent="0.25">
      <c r="J2198" s="1" t="str">
        <f t="shared" si="89"/>
        <v/>
      </c>
      <c r="K2198" s="1" t="str">
        <f t="shared" si="90"/>
        <v/>
      </c>
    </row>
    <row r="2199" spans="10:11" x14ac:dyDescent="0.25">
      <c r="J2199" s="1" t="str">
        <f t="shared" si="89"/>
        <v/>
      </c>
      <c r="K2199" s="1" t="str">
        <f t="shared" si="90"/>
        <v/>
      </c>
    </row>
    <row r="2200" spans="10:11" x14ac:dyDescent="0.25">
      <c r="J2200" s="1" t="str">
        <f t="shared" si="89"/>
        <v/>
      </c>
      <c r="K2200" s="1" t="str">
        <f t="shared" si="90"/>
        <v/>
      </c>
    </row>
    <row r="2201" spans="10:11" x14ac:dyDescent="0.25">
      <c r="J2201" s="1" t="str">
        <f t="shared" si="89"/>
        <v/>
      </c>
      <c r="K2201" s="1" t="str">
        <f t="shared" si="90"/>
        <v/>
      </c>
    </row>
    <row r="2202" spans="10:11" x14ac:dyDescent="0.25">
      <c r="J2202" s="1" t="str">
        <f t="shared" si="89"/>
        <v/>
      </c>
      <c r="K2202" s="1" t="str">
        <f t="shared" si="90"/>
        <v/>
      </c>
    </row>
    <row r="2203" spans="10:11" x14ac:dyDescent="0.25">
      <c r="J2203" s="1" t="str">
        <f t="shared" si="89"/>
        <v/>
      </c>
      <c r="K2203" s="1" t="str">
        <f t="shared" si="90"/>
        <v/>
      </c>
    </row>
    <row r="2204" spans="10:11" x14ac:dyDescent="0.25">
      <c r="J2204" s="1" t="str">
        <f t="shared" si="89"/>
        <v/>
      </c>
      <c r="K2204" s="1" t="str">
        <f t="shared" si="90"/>
        <v/>
      </c>
    </row>
    <row r="2205" spans="10:11" x14ac:dyDescent="0.25">
      <c r="J2205" s="1" t="str">
        <f t="shared" si="89"/>
        <v/>
      </c>
      <c r="K2205" s="1" t="str">
        <f t="shared" si="90"/>
        <v/>
      </c>
    </row>
    <row r="2206" spans="10:11" x14ac:dyDescent="0.25">
      <c r="J2206" s="1" t="str">
        <f t="shared" si="89"/>
        <v/>
      </c>
      <c r="K2206" s="1" t="str">
        <f t="shared" si="90"/>
        <v/>
      </c>
    </row>
    <row r="2207" spans="10:11" x14ac:dyDescent="0.25">
      <c r="J2207" s="1" t="str">
        <f t="shared" si="89"/>
        <v/>
      </c>
      <c r="K2207" s="1" t="str">
        <f t="shared" si="90"/>
        <v/>
      </c>
    </row>
    <row r="2208" spans="10:11" x14ac:dyDescent="0.25">
      <c r="J2208" s="1" t="str">
        <f t="shared" si="89"/>
        <v/>
      </c>
      <c r="K2208" s="1" t="str">
        <f t="shared" si="90"/>
        <v/>
      </c>
    </row>
    <row r="2209" spans="10:11" x14ac:dyDescent="0.25">
      <c r="J2209" s="1" t="str">
        <f t="shared" si="89"/>
        <v/>
      </c>
      <c r="K2209" s="1" t="str">
        <f t="shared" si="90"/>
        <v/>
      </c>
    </row>
    <row r="2210" spans="10:11" x14ac:dyDescent="0.25">
      <c r="J2210" s="1" t="str">
        <f t="shared" si="89"/>
        <v/>
      </c>
      <c r="K2210" s="1" t="str">
        <f t="shared" si="90"/>
        <v/>
      </c>
    </row>
    <row r="2211" spans="10:11" x14ac:dyDescent="0.25">
      <c r="J2211" s="1" t="str">
        <f t="shared" si="89"/>
        <v/>
      </c>
      <c r="K2211" s="1" t="str">
        <f t="shared" si="90"/>
        <v/>
      </c>
    </row>
    <row r="2212" spans="10:11" x14ac:dyDescent="0.25">
      <c r="J2212" s="1" t="str">
        <f t="shared" si="89"/>
        <v/>
      </c>
      <c r="K2212" s="1" t="str">
        <f t="shared" si="90"/>
        <v/>
      </c>
    </row>
    <row r="2213" spans="10:11" x14ac:dyDescent="0.25">
      <c r="J2213" s="1" t="str">
        <f t="shared" si="89"/>
        <v/>
      </c>
      <c r="K2213" s="1" t="str">
        <f t="shared" si="90"/>
        <v/>
      </c>
    </row>
    <row r="2214" spans="10:11" x14ac:dyDescent="0.25">
      <c r="J2214" s="1" t="str">
        <f t="shared" si="89"/>
        <v/>
      </c>
      <c r="K2214" s="1" t="str">
        <f t="shared" si="90"/>
        <v/>
      </c>
    </row>
    <row r="2215" spans="10:11" x14ac:dyDescent="0.25">
      <c r="J2215" s="1" t="str">
        <f t="shared" si="89"/>
        <v/>
      </c>
      <c r="K2215" s="1" t="str">
        <f t="shared" si="90"/>
        <v/>
      </c>
    </row>
    <row r="2216" spans="10:11" x14ac:dyDescent="0.25">
      <c r="J2216" s="1" t="str">
        <f t="shared" si="89"/>
        <v/>
      </c>
      <c r="K2216" s="1" t="str">
        <f t="shared" si="90"/>
        <v/>
      </c>
    </row>
    <row r="2217" spans="10:11" x14ac:dyDescent="0.25">
      <c r="J2217" s="1" t="str">
        <f t="shared" si="89"/>
        <v/>
      </c>
      <c r="K2217" s="1" t="str">
        <f t="shared" si="90"/>
        <v/>
      </c>
    </row>
    <row r="2218" spans="10:11" x14ac:dyDescent="0.25">
      <c r="J2218" s="1" t="str">
        <f t="shared" si="89"/>
        <v/>
      </c>
      <c r="K2218" s="1" t="str">
        <f t="shared" si="90"/>
        <v/>
      </c>
    </row>
    <row r="2219" spans="10:11" x14ac:dyDescent="0.25">
      <c r="J2219" s="1" t="str">
        <f t="shared" si="89"/>
        <v/>
      </c>
      <c r="K2219" s="1" t="str">
        <f t="shared" si="90"/>
        <v/>
      </c>
    </row>
    <row r="2220" spans="10:11" x14ac:dyDescent="0.25">
      <c r="J2220" s="1" t="str">
        <f t="shared" si="89"/>
        <v/>
      </c>
      <c r="K2220" s="1" t="str">
        <f t="shared" si="90"/>
        <v/>
      </c>
    </row>
    <row r="2221" spans="10:11" x14ac:dyDescent="0.25">
      <c r="J2221" s="1" t="str">
        <f t="shared" si="89"/>
        <v/>
      </c>
      <c r="K2221" s="1" t="str">
        <f t="shared" si="90"/>
        <v/>
      </c>
    </row>
    <row r="2222" spans="10:11" x14ac:dyDescent="0.25">
      <c r="J2222" s="1" t="str">
        <f t="shared" si="89"/>
        <v/>
      </c>
      <c r="K2222" s="1" t="str">
        <f t="shared" si="90"/>
        <v/>
      </c>
    </row>
    <row r="2223" spans="10:11" x14ac:dyDescent="0.25">
      <c r="J2223" s="1" t="str">
        <f t="shared" si="89"/>
        <v/>
      </c>
      <c r="K2223" s="1" t="str">
        <f t="shared" si="90"/>
        <v/>
      </c>
    </row>
    <row r="2224" spans="10:11" x14ac:dyDescent="0.25">
      <c r="J2224" s="1" t="str">
        <f t="shared" si="89"/>
        <v/>
      </c>
      <c r="K2224" s="1" t="str">
        <f t="shared" si="90"/>
        <v/>
      </c>
    </row>
    <row r="2225" spans="10:11" x14ac:dyDescent="0.25">
      <c r="J2225" s="1" t="str">
        <f t="shared" si="89"/>
        <v/>
      </c>
      <c r="K2225" s="1" t="str">
        <f t="shared" si="90"/>
        <v/>
      </c>
    </row>
    <row r="2226" spans="10:11" x14ac:dyDescent="0.25">
      <c r="J2226" s="1" t="str">
        <f t="shared" si="89"/>
        <v/>
      </c>
      <c r="K2226" s="1" t="str">
        <f t="shared" si="90"/>
        <v/>
      </c>
    </row>
    <row r="2227" spans="10:11" x14ac:dyDescent="0.25">
      <c r="J2227" s="1" t="str">
        <f t="shared" si="89"/>
        <v/>
      </c>
      <c r="K2227" s="1" t="str">
        <f t="shared" si="90"/>
        <v/>
      </c>
    </row>
    <row r="2228" spans="10:11" x14ac:dyDescent="0.25">
      <c r="J2228" s="1" t="str">
        <f t="shared" si="89"/>
        <v/>
      </c>
      <c r="K2228" s="1" t="str">
        <f t="shared" si="90"/>
        <v/>
      </c>
    </row>
    <row r="2229" spans="10:11" x14ac:dyDescent="0.25">
      <c r="J2229" s="1" t="str">
        <f t="shared" si="89"/>
        <v/>
      </c>
      <c r="K2229" s="1" t="str">
        <f t="shared" si="90"/>
        <v/>
      </c>
    </row>
    <row r="2230" spans="10:11" x14ac:dyDescent="0.25">
      <c r="J2230" s="1" t="str">
        <f t="shared" si="89"/>
        <v/>
      </c>
      <c r="K2230" s="1" t="str">
        <f t="shared" si="90"/>
        <v/>
      </c>
    </row>
    <row r="2231" spans="10:11" x14ac:dyDescent="0.25">
      <c r="J2231" s="1" t="str">
        <f t="shared" si="89"/>
        <v/>
      </c>
      <c r="K2231" s="1" t="str">
        <f t="shared" si="90"/>
        <v/>
      </c>
    </row>
    <row r="2232" spans="10:11" x14ac:dyDescent="0.25">
      <c r="J2232" s="1" t="str">
        <f t="shared" si="89"/>
        <v/>
      </c>
      <c r="K2232" s="1" t="str">
        <f t="shared" si="90"/>
        <v/>
      </c>
    </row>
    <row r="2233" spans="10:11" x14ac:dyDescent="0.25">
      <c r="J2233" s="1" t="str">
        <f t="shared" si="89"/>
        <v/>
      </c>
      <c r="K2233" s="1" t="str">
        <f t="shared" si="90"/>
        <v/>
      </c>
    </row>
    <row r="2234" spans="10:11" x14ac:dyDescent="0.25">
      <c r="J2234" s="1" t="str">
        <f t="shared" si="89"/>
        <v/>
      </c>
      <c r="K2234" s="1" t="str">
        <f t="shared" si="90"/>
        <v/>
      </c>
    </row>
    <row r="2235" spans="10:11" x14ac:dyDescent="0.25">
      <c r="J2235" s="1" t="str">
        <f t="shared" si="89"/>
        <v/>
      </c>
      <c r="K2235" s="1" t="str">
        <f t="shared" si="90"/>
        <v/>
      </c>
    </row>
    <row r="2236" spans="10:11" x14ac:dyDescent="0.25">
      <c r="J2236" s="1" t="str">
        <f t="shared" si="89"/>
        <v/>
      </c>
      <c r="K2236" s="1" t="str">
        <f t="shared" si="90"/>
        <v/>
      </c>
    </row>
    <row r="2237" spans="10:11" x14ac:dyDescent="0.25">
      <c r="J2237" s="1" t="str">
        <f t="shared" si="89"/>
        <v/>
      </c>
      <c r="K2237" s="1" t="str">
        <f t="shared" si="90"/>
        <v/>
      </c>
    </row>
    <row r="2238" spans="10:11" x14ac:dyDescent="0.25">
      <c r="J2238" s="1" t="str">
        <f t="shared" si="89"/>
        <v/>
      </c>
      <c r="K2238" s="1" t="str">
        <f t="shared" si="90"/>
        <v/>
      </c>
    </row>
    <row r="2239" spans="10:11" x14ac:dyDescent="0.25">
      <c r="J2239" s="1" t="str">
        <f t="shared" si="89"/>
        <v/>
      </c>
      <c r="K2239" s="1" t="str">
        <f t="shared" si="90"/>
        <v/>
      </c>
    </row>
    <row r="2240" spans="10:11" x14ac:dyDescent="0.25">
      <c r="J2240" s="1" t="str">
        <f t="shared" si="89"/>
        <v/>
      </c>
      <c r="K2240" s="1" t="str">
        <f t="shared" si="90"/>
        <v/>
      </c>
    </row>
    <row r="2241" spans="10:11" x14ac:dyDescent="0.25">
      <c r="J2241" s="1" t="str">
        <f t="shared" si="89"/>
        <v/>
      </c>
      <c r="K2241" s="1" t="str">
        <f t="shared" si="90"/>
        <v/>
      </c>
    </row>
    <row r="2242" spans="10:11" x14ac:dyDescent="0.25">
      <c r="J2242" s="1" t="str">
        <f t="shared" si="89"/>
        <v/>
      </c>
      <c r="K2242" s="1" t="str">
        <f t="shared" si="90"/>
        <v/>
      </c>
    </row>
    <row r="2243" spans="10:11" x14ac:dyDescent="0.25">
      <c r="J2243" s="1" t="str">
        <f t="shared" si="89"/>
        <v/>
      </c>
      <c r="K2243" s="1" t="str">
        <f t="shared" si="90"/>
        <v/>
      </c>
    </row>
    <row r="2244" spans="10:11" x14ac:dyDescent="0.25">
      <c r="J2244" s="1" t="str">
        <f t="shared" si="89"/>
        <v/>
      </c>
      <c r="K2244" s="1" t="str">
        <f t="shared" si="90"/>
        <v/>
      </c>
    </row>
    <row r="2245" spans="10:11" x14ac:dyDescent="0.25">
      <c r="J2245" s="1" t="str">
        <f t="shared" si="89"/>
        <v/>
      </c>
      <c r="K2245" s="1" t="str">
        <f t="shared" si="90"/>
        <v/>
      </c>
    </row>
    <row r="2246" spans="10:11" x14ac:dyDescent="0.25">
      <c r="J2246" s="1" t="str">
        <f t="shared" si="89"/>
        <v/>
      </c>
      <c r="K2246" s="1" t="str">
        <f t="shared" si="90"/>
        <v/>
      </c>
    </row>
    <row r="2247" spans="10:11" x14ac:dyDescent="0.25">
      <c r="J2247" s="1" t="str">
        <f t="shared" si="89"/>
        <v/>
      </c>
      <c r="K2247" s="1" t="str">
        <f t="shared" si="90"/>
        <v/>
      </c>
    </row>
    <row r="2248" spans="10:11" x14ac:dyDescent="0.25">
      <c r="J2248" s="1" t="str">
        <f t="shared" si="89"/>
        <v/>
      </c>
      <c r="K2248" s="1" t="str">
        <f t="shared" si="90"/>
        <v/>
      </c>
    </row>
    <row r="2249" spans="10:11" x14ac:dyDescent="0.25">
      <c r="J2249" s="1" t="str">
        <f t="shared" ref="J2249:J2312" si="91">IF(B2249="","",B2249)</f>
        <v/>
      </c>
      <c r="K2249" s="1" t="str">
        <f t="shared" ref="K2249:K2312" si="92">IF(A2249="","",A2249)</f>
        <v/>
      </c>
    </row>
    <row r="2250" spans="10:11" x14ac:dyDescent="0.25">
      <c r="J2250" s="1" t="str">
        <f t="shared" si="91"/>
        <v/>
      </c>
      <c r="K2250" s="1" t="str">
        <f t="shared" si="92"/>
        <v/>
      </c>
    </row>
    <row r="2251" spans="10:11" x14ac:dyDescent="0.25">
      <c r="J2251" s="1" t="str">
        <f t="shared" si="91"/>
        <v/>
      </c>
      <c r="K2251" s="1" t="str">
        <f t="shared" si="92"/>
        <v/>
      </c>
    </row>
    <row r="2252" spans="10:11" x14ac:dyDescent="0.25">
      <c r="J2252" s="1" t="str">
        <f t="shared" si="91"/>
        <v/>
      </c>
      <c r="K2252" s="1" t="str">
        <f t="shared" si="92"/>
        <v/>
      </c>
    </row>
    <row r="2253" spans="10:11" x14ac:dyDescent="0.25">
      <c r="J2253" s="1" t="str">
        <f t="shared" si="91"/>
        <v/>
      </c>
      <c r="K2253" s="1" t="str">
        <f t="shared" si="92"/>
        <v/>
      </c>
    </row>
    <row r="2254" spans="10:11" x14ac:dyDescent="0.25">
      <c r="J2254" s="1" t="str">
        <f t="shared" si="91"/>
        <v/>
      </c>
      <c r="K2254" s="1" t="str">
        <f t="shared" si="92"/>
        <v/>
      </c>
    </row>
    <row r="2255" spans="10:11" x14ac:dyDescent="0.25">
      <c r="J2255" s="1" t="str">
        <f t="shared" si="91"/>
        <v/>
      </c>
      <c r="K2255" s="1" t="str">
        <f t="shared" si="92"/>
        <v/>
      </c>
    </row>
    <row r="2256" spans="10:11" x14ac:dyDescent="0.25">
      <c r="J2256" s="1" t="str">
        <f t="shared" si="91"/>
        <v/>
      </c>
      <c r="K2256" s="1" t="str">
        <f t="shared" si="92"/>
        <v/>
      </c>
    </row>
    <row r="2257" spans="10:11" x14ac:dyDescent="0.25">
      <c r="J2257" s="1" t="str">
        <f t="shared" si="91"/>
        <v/>
      </c>
      <c r="K2257" s="1" t="str">
        <f t="shared" si="92"/>
        <v/>
      </c>
    </row>
    <row r="2258" spans="10:11" x14ac:dyDescent="0.25">
      <c r="J2258" s="1" t="str">
        <f t="shared" si="91"/>
        <v/>
      </c>
      <c r="K2258" s="1" t="str">
        <f t="shared" si="92"/>
        <v/>
      </c>
    </row>
    <row r="2259" spans="10:11" x14ac:dyDescent="0.25">
      <c r="J2259" s="1" t="str">
        <f t="shared" si="91"/>
        <v/>
      </c>
      <c r="K2259" s="1" t="str">
        <f t="shared" si="92"/>
        <v/>
      </c>
    </row>
    <row r="2260" spans="10:11" x14ac:dyDescent="0.25">
      <c r="J2260" s="1" t="str">
        <f t="shared" si="91"/>
        <v/>
      </c>
      <c r="K2260" s="1" t="str">
        <f t="shared" si="92"/>
        <v/>
      </c>
    </row>
    <row r="2261" spans="10:11" x14ac:dyDescent="0.25">
      <c r="J2261" s="1" t="str">
        <f t="shared" si="91"/>
        <v/>
      </c>
      <c r="K2261" s="1" t="str">
        <f t="shared" si="92"/>
        <v/>
      </c>
    </row>
    <row r="2262" spans="10:11" x14ac:dyDescent="0.25">
      <c r="J2262" s="1" t="str">
        <f t="shared" si="91"/>
        <v/>
      </c>
      <c r="K2262" s="1" t="str">
        <f t="shared" si="92"/>
        <v/>
      </c>
    </row>
    <row r="2263" spans="10:11" x14ac:dyDescent="0.25">
      <c r="J2263" s="1" t="str">
        <f t="shared" si="91"/>
        <v/>
      </c>
      <c r="K2263" s="1" t="str">
        <f t="shared" si="92"/>
        <v/>
      </c>
    </row>
    <row r="2264" spans="10:11" x14ac:dyDescent="0.25">
      <c r="J2264" s="1" t="str">
        <f t="shared" si="91"/>
        <v/>
      </c>
      <c r="K2264" s="1" t="str">
        <f t="shared" si="92"/>
        <v/>
      </c>
    </row>
    <row r="2265" spans="10:11" x14ac:dyDescent="0.25">
      <c r="J2265" s="1" t="str">
        <f t="shared" si="91"/>
        <v/>
      </c>
      <c r="K2265" s="1" t="str">
        <f t="shared" si="92"/>
        <v/>
      </c>
    </row>
    <row r="2266" spans="10:11" x14ac:dyDescent="0.25">
      <c r="J2266" s="1" t="str">
        <f t="shared" si="91"/>
        <v/>
      </c>
      <c r="K2266" s="1" t="str">
        <f t="shared" si="92"/>
        <v/>
      </c>
    </row>
    <row r="2267" spans="10:11" x14ac:dyDescent="0.25">
      <c r="J2267" s="1" t="str">
        <f t="shared" si="91"/>
        <v/>
      </c>
      <c r="K2267" s="1" t="str">
        <f t="shared" si="92"/>
        <v/>
      </c>
    </row>
    <row r="2268" spans="10:11" x14ac:dyDescent="0.25">
      <c r="J2268" s="1" t="str">
        <f t="shared" si="91"/>
        <v/>
      </c>
      <c r="K2268" s="1" t="str">
        <f t="shared" si="92"/>
        <v/>
      </c>
    </row>
    <row r="2269" spans="10:11" x14ac:dyDescent="0.25">
      <c r="J2269" s="1" t="str">
        <f t="shared" si="91"/>
        <v/>
      </c>
      <c r="K2269" s="1" t="str">
        <f t="shared" si="92"/>
        <v/>
      </c>
    </row>
    <row r="2270" spans="10:11" x14ac:dyDescent="0.25">
      <c r="J2270" s="1" t="str">
        <f t="shared" si="91"/>
        <v/>
      </c>
      <c r="K2270" s="1" t="str">
        <f t="shared" si="92"/>
        <v/>
      </c>
    </row>
    <row r="2271" spans="10:11" x14ac:dyDescent="0.25">
      <c r="J2271" s="1" t="str">
        <f t="shared" si="91"/>
        <v/>
      </c>
      <c r="K2271" s="1" t="str">
        <f t="shared" si="92"/>
        <v/>
      </c>
    </row>
    <row r="2272" spans="10:11" x14ac:dyDescent="0.25">
      <c r="J2272" s="1" t="str">
        <f t="shared" si="91"/>
        <v/>
      </c>
      <c r="K2272" s="1" t="str">
        <f t="shared" si="92"/>
        <v/>
      </c>
    </row>
    <row r="2273" spans="10:11" x14ac:dyDescent="0.25">
      <c r="J2273" s="1" t="str">
        <f t="shared" si="91"/>
        <v/>
      </c>
      <c r="K2273" s="1" t="str">
        <f t="shared" si="92"/>
        <v/>
      </c>
    </row>
    <row r="2274" spans="10:11" x14ac:dyDescent="0.25">
      <c r="J2274" s="1" t="str">
        <f t="shared" si="91"/>
        <v/>
      </c>
      <c r="K2274" s="1" t="str">
        <f t="shared" si="92"/>
        <v/>
      </c>
    </row>
    <row r="2275" spans="10:11" x14ac:dyDescent="0.25">
      <c r="J2275" s="1" t="str">
        <f t="shared" si="91"/>
        <v/>
      </c>
      <c r="K2275" s="1" t="str">
        <f t="shared" si="92"/>
        <v/>
      </c>
    </row>
    <row r="2276" spans="10:11" x14ac:dyDescent="0.25">
      <c r="J2276" s="1" t="str">
        <f t="shared" si="91"/>
        <v/>
      </c>
      <c r="K2276" s="1" t="str">
        <f t="shared" si="92"/>
        <v/>
      </c>
    </row>
    <row r="2277" spans="10:11" x14ac:dyDescent="0.25">
      <c r="J2277" s="1" t="str">
        <f t="shared" si="91"/>
        <v/>
      </c>
      <c r="K2277" s="1" t="str">
        <f t="shared" si="92"/>
        <v/>
      </c>
    </row>
    <row r="2278" spans="10:11" x14ac:dyDescent="0.25">
      <c r="J2278" s="1" t="str">
        <f t="shared" si="91"/>
        <v/>
      </c>
      <c r="K2278" s="1" t="str">
        <f t="shared" si="92"/>
        <v/>
      </c>
    </row>
    <row r="2279" spans="10:11" x14ac:dyDescent="0.25">
      <c r="J2279" s="1" t="str">
        <f t="shared" si="91"/>
        <v/>
      </c>
      <c r="K2279" s="1" t="str">
        <f t="shared" si="92"/>
        <v/>
      </c>
    </row>
    <row r="2280" spans="10:11" x14ac:dyDescent="0.25">
      <c r="J2280" s="1" t="str">
        <f t="shared" si="91"/>
        <v/>
      </c>
      <c r="K2280" s="1" t="str">
        <f t="shared" si="92"/>
        <v/>
      </c>
    </row>
    <row r="2281" spans="10:11" x14ac:dyDescent="0.25">
      <c r="J2281" s="1" t="str">
        <f t="shared" si="91"/>
        <v/>
      </c>
      <c r="K2281" s="1" t="str">
        <f t="shared" si="92"/>
        <v/>
      </c>
    </row>
    <row r="2282" spans="10:11" x14ac:dyDescent="0.25">
      <c r="J2282" s="1" t="str">
        <f t="shared" si="91"/>
        <v/>
      </c>
      <c r="K2282" s="1" t="str">
        <f t="shared" si="92"/>
        <v/>
      </c>
    </row>
    <row r="2283" spans="10:11" x14ac:dyDescent="0.25">
      <c r="J2283" s="1" t="str">
        <f t="shared" si="91"/>
        <v/>
      </c>
      <c r="K2283" s="1" t="str">
        <f t="shared" si="92"/>
        <v/>
      </c>
    </row>
    <row r="2284" spans="10:11" x14ac:dyDescent="0.25">
      <c r="J2284" s="1" t="str">
        <f t="shared" si="91"/>
        <v/>
      </c>
      <c r="K2284" s="1" t="str">
        <f t="shared" si="92"/>
        <v/>
      </c>
    </row>
    <row r="2285" spans="10:11" x14ac:dyDescent="0.25">
      <c r="J2285" s="1" t="str">
        <f t="shared" si="91"/>
        <v/>
      </c>
      <c r="K2285" s="1" t="str">
        <f t="shared" si="92"/>
        <v/>
      </c>
    </row>
    <row r="2286" spans="10:11" x14ac:dyDescent="0.25">
      <c r="J2286" s="1" t="str">
        <f t="shared" si="91"/>
        <v/>
      </c>
      <c r="K2286" s="1" t="str">
        <f t="shared" si="92"/>
        <v/>
      </c>
    </row>
    <row r="2287" spans="10:11" x14ac:dyDescent="0.25">
      <c r="J2287" s="1" t="str">
        <f t="shared" si="91"/>
        <v/>
      </c>
      <c r="K2287" s="1" t="str">
        <f t="shared" si="92"/>
        <v/>
      </c>
    </row>
    <row r="2288" spans="10:11" x14ac:dyDescent="0.25">
      <c r="J2288" s="1" t="str">
        <f t="shared" si="91"/>
        <v/>
      </c>
      <c r="K2288" s="1" t="str">
        <f t="shared" si="92"/>
        <v/>
      </c>
    </row>
    <row r="2289" spans="10:11" x14ac:dyDescent="0.25">
      <c r="J2289" s="1" t="str">
        <f t="shared" si="91"/>
        <v/>
      </c>
      <c r="K2289" s="1" t="str">
        <f t="shared" si="92"/>
        <v/>
      </c>
    </row>
    <row r="2290" spans="10:11" x14ac:dyDescent="0.25">
      <c r="J2290" s="1" t="str">
        <f t="shared" si="91"/>
        <v/>
      </c>
      <c r="K2290" s="1" t="str">
        <f t="shared" si="92"/>
        <v/>
      </c>
    </row>
    <row r="2291" spans="10:11" x14ac:dyDescent="0.25">
      <c r="J2291" s="1" t="str">
        <f t="shared" si="91"/>
        <v/>
      </c>
      <c r="K2291" s="1" t="str">
        <f t="shared" si="92"/>
        <v/>
      </c>
    </row>
    <row r="2292" spans="10:11" x14ac:dyDescent="0.25">
      <c r="J2292" s="1" t="str">
        <f t="shared" si="91"/>
        <v/>
      </c>
      <c r="K2292" s="1" t="str">
        <f t="shared" si="92"/>
        <v/>
      </c>
    </row>
    <row r="2293" spans="10:11" x14ac:dyDescent="0.25">
      <c r="J2293" s="1" t="str">
        <f t="shared" si="91"/>
        <v/>
      </c>
      <c r="K2293" s="1" t="str">
        <f t="shared" si="92"/>
        <v/>
      </c>
    </row>
    <row r="2294" spans="10:11" x14ac:dyDescent="0.25">
      <c r="J2294" s="1" t="str">
        <f t="shared" si="91"/>
        <v/>
      </c>
      <c r="K2294" s="1" t="str">
        <f t="shared" si="92"/>
        <v/>
      </c>
    </row>
    <row r="2295" spans="10:11" x14ac:dyDescent="0.25">
      <c r="J2295" s="1" t="str">
        <f t="shared" si="91"/>
        <v/>
      </c>
      <c r="K2295" s="1" t="str">
        <f t="shared" si="92"/>
        <v/>
      </c>
    </row>
    <row r="2296" spans="10:11" x14ac:dyDescent="0.25">
      <c r="J2296" s="1" t="str">
        <f t="shared" si="91"/>
        <v/>
      </c>
      <c r="K2296" s="1" t="str">
        <f t="shared" si="92"/>
        <v/>
      </c>
    </row>
    <row r="2297" spans="10:11" x14ac:dyDescent="0.25">
      <c r="J2297" s="1" t="str">
        <f t="shared" si="91"/>
        <v/>
      </c>
      <c r="K2297" s="1" t="str">
        <f t="shared" si="92"/>
        <v/>
      </c>
    </row>
    <row r="2298" spans="10:11" x14ac:dyDescent="0.25">
      <c r="J2298" s="1" t="str">
        <f t="shared" si="91"/>
        <v/>
      </c>
      <c r="K2298" s="1" t="str">
        <f t="shared" si="92"/>
        <v/>
      </c>
    </row>
    <row r="2299" spans="10:11" x14ac:dyDescent="0.25">
      <c r="J2299" s="1" t="str">
        <f t="shared" si="91"/>
        <v/>
      </c>
      <c r="K2299" s="1" t="str">
        <f t="shared" si="92"/>
        <v/>
      </c>
    </row>
    <row r="2300" spans="10:11" x14ac:dyDescent="0.25">
      <c r="J2300" s="1" t="str">
        <f t="shared" si="91"/>
        <v/>
      </c>
      <c r="K2300" s="1" t="str">
        <f t="shared" si="92"/>
        <v/>
      </c>
    </row>
    <row r="2301" spans="10:11" x14ac:dyDescent="0.25">
      <c r="J2301" s="1" t="str">
        <f t="shared" si="91"/>
        <v/>
      </c>
      <c r="K2301" s="1" t="str">
        <f t="shared" si="92"/>
        <v/>
      </c>
    </row>
    <row r="2302" spans="10:11" x14ac:dyDescent="0.25">
      <c r="J2302" s="1" t="str">
        <f t="shared" si="91"/>
        <v/>
      </c>
      <c r="K2302" s="1" t="str">
        <f t="shared" si="92"/>
        <v/>
      </c>
    </row>
    <row r="2303" spans="10:11" x14ac:dyDescent="0.25">
      <c r="J2303" s="1" t="str">
        <f t="shared" si="91"/>
        <v/>
      </c>
      <c r="K2303" s="1" t="str">
        <f t="shared" si="92"/>
        <v/>
      </c>
    </row>
    <row r="2304" spans="10:11" x14ac:dyDescent="0.25">
      <c r="J2304" s="1" t="str">
        <f t="shared" si="91"/>
        <v/>
      </c>
      <c r="K2304" s="1" t="str">
        <f t="shared" si="92"/>
        <v/>
      </c>
    </row>
    <row r="2305" spans="10:11" x14ac:dyDescent="0.25">
      <c r="J2305" s="1" t="str">
        <f t="shared" si="91"/>
        <v/>
      </c>
      <c r="K2305" s="1" t="str">
        <f t="shared" si="92"/>
        <v/>
      </c>
    </row>
    <row r="2306" spans="10:11" x14ac:dyDescent="0.25">
      <c r="J2306" s="1" t="str">
        <f t="shared" si="91"/>
        <v/>
      </c>
      <c r="K2306" s="1" t="str">
        <f t="shared" si="92"/>
        <v/>
      </c>
    </row>
    <row r="2307" spans="10:11" x14ac:dyDescent="0.25">
      <c r="J2307" s="1" t="str">
        <f t="shared" si="91"/>
        <v/>
      </c>
      <c r="K2307" s="1" t="str">
        <f t="shared" si="92"/>
        <v/>
      </c>
    </row>
    <row r="2308" spans="10:11" x14ac:dyDescent="0.25">
      <c r="J2308" s="1" t="str">
        <f t="shared" si="91"/>
        <v/>
      </c>
      <c r="K2308" s="1" t="str">
        <f t="shared" si="92"/>
        <v/>
      </c>
    </row>
    <row r="2309" spans="10:11" x14ac:dyDescent="0.25">
      <c r="J2309" s="1" t="str">
        <f t="shared" si="91"/>
        <v/>
      </c>
      <c r="K2309" s="1" t="str">
        <f t="shared" si="92"/>
        <v/>
      </c>
    </row>
    <row r="2310" spans="10:11" x14ac:dyDescent="0.25">
      <c r="J2310" s="1" t="str">
        <f t="shared" si="91"/>
        <v/>
      </c>
      <c r="K2310" s="1" t="str">
        <f t="shared" si="92"/>
        <v/>
      </c>
    </row>
    <row r="2311" spans="10:11" x14ac:dyDescent="0.25">
      <c r="J2311" s="1" t="str">
        <f t="shared" si="91"/>
        <v/>
      </c>
      <c r="K2311" s="1" t="str">
        <f t="shared" si="92"/>
        <v/>
      </c>
    </row>
    <row r="2312" spans="10:11" x14ac:dyDescent="0.25">
      <c r="J2312" s="1" t="str">
        <f t="shared" si="91"/>
        <v/>
      </c>
      <c r="K2312" s="1" t="str">
        <f t="shared" si="92"/>
        <v/>
      </c>
    </row>
    <row r="2313" spans="10:11" x14ac:dyDescent="0.25">
      <c r="J2313" s="1" t="str">
        <f t="shared" ref="J2313:J2376" si="93">IF(B2313="","",B2313)</f>
        <v/>
      </c>
      <c r="K2313" s="1" t="str">
        <f t="shared" ref="K2313:K2376" si="94">IF(A2313="","",A2313)</f>
        <v/>
      </c>
    </row>
    <row r="2314" spans="10:11" x14ac:dyDescent="0.25">
      <c r="J2314" s="1" t="str">
        <f t="shared" si="93"/>
        <v/>
      </c>
      <c r="K2314" s="1" t="str">
        <f t="shared" si="94"/>
        <v/>
      </c>
    </row>
    <row r="2315" spans="10:11" x14ac:dyDescent="0.25">
      <c r="J2315" s="1" t="str">
        <f t="shared" si="93"/>
        <v/>
      </c>
      <c r="K2315" s="1" t="str">
        <f t="shared" si="94"/>
        <v/>
      </c>
    </row>
    <row r="2316" spans="10:11" x14ac:dyDescent="0.25">
      <c r="J2316" s="1" t="str">
        <f t="shared" si="93"/>
        <v/>
      </c>
      <c r="K2316" s="1" t="str">
        <f t="shared" si="94"/>
        <v/>
      </c>
    </row>
    <row r="2317" spans="10:11" x14ac:dyDescent="0.25">
      <c r="J2317" s="1" t="str">
        <f t="shared" si="93"/>
        <v/>
      </c>
      <c r="K2317" s="1" t="str">
        <f t="shared" si="94"/>
        <v/>
      </c>
    </row>
    <row r="2318" spans="10:11" x14ac:dyDescent="0.25">
      <c r="J2318" s="1" t="str">
        <f t="shared" si="93"/>
        <v/>
      </c>
      <c r="K2318" s="1" t="str">
        <f t="shared" si="94"/>
        <v/>
      </c>
    </row>
    <row r="2319" spans="10:11" x14ac:dyDescent="0.25">
      <c r="J2319" s="1" t="str">
        <f t="shared" si="93"/>
        <v/>
      </c>
      <c r="K2319" s="1" t="str">
        <f t="shared" si="94"/>
        <v/>
      </c>
    </row>
    <row r="2320" spans="10:11" x14ac:dyDescent="0.25">
      <c r="J2320" s="1" t="str">
        <f t="shared" si="93"/>
        <v/>
      </c>
      <c r="K2320" s="1" t="str">
        <f t="shared" si="94"/>
        <v/>
      </c>
    </row>
    <row r="2321" spans="10:11" x14ac:dyDescent="0.25">
      <c r="J2321" s="1" t="str">
        <f t="shared" si="93"/>
        <v/>
      </c>
      <c r="K2321" s="1" t="str">
        <f t="shared" si="94"/>
        <v/>
      </c>
    </row>
    <row r="2322" spans="10:11" x14ac:dyDescent="0.25">
      <c r="J2322" s="1" t="str">
        <f t="shared" si="93"/>
        <v/>
      </c>
      <c r="K2322" s="1" t="str">
        <f t="shared" si="94"/>
        <v/>
      </c>
    </row>
    <row r="2323" spans="10:11" x14ac:dyDescent="0.25">
      <c r="J2323" s="1" t="str">
        <f t="shared" si="93"/>
        <v/>
      </c>
      <c r="K2323" s="1" t="str">
        <f t="shared" si="94"/>
        <v/>
      </c>
    </row>
    <row r="2324" spans="10:11" x14ac:dyDescent="0.25">
      <c r="J2324" s="1" t="str">
        <f t="shared" si="93"/>
        <v/>
      </c>
      <c r="K2324" s="1" t="str">
        <f t="shared" si="94"/>
        <v/>
      </c>
    </row>
    <row r="2325" spans="10:11" x14ac:dyDescent="0.25">
      <c r="J2325" s="1" t="str">
        <f t="shared" si="93"/>
        <v/>
      </c>
      <c r="K2325" s="1" t="str">
        <f t="shared" si="94"/>
        <v/>
      </c>
    </row>
    <row r="2326" spans="10:11" x14ac:dyDescent="0.25">
      <c r="J2326" s="1" t="str">
        <f t="shared" si="93"/>
        <v/>
      </c>
      <c r="K2326" s="1" t="str">
        <f t="shared" si="94"/>
        <v/>
      </c>
    </row>
    <row r="2327" spans="10:11" x14ac:dyDescent="0.25">
      <c r="J2327" s="1" t="str">
        <f t="shared" si="93"/>
        <v/>
      </c>
      <c r="K2327" s="1" t="str">
        <f t="shared" si="94"/>
        <v/>
      </c>
    </row>
    <row r="2328" spans="10:11" x14ac:dyDescent="0.25">
      <c r="J2328" s="1" t="str">
        <f t="shared" si="93"/>
        <v/>
      </c>
      <c r="K2328" s="1" t="str">
        <f t="shared" si="94"/>
        <v/>
      </c>
    </row>
    <row r="2329" spans="10:11" x14ac:dyDescent="0.25">
      <c r="J2329" s="1" t="str">
        <f t="shared" si="93"/>
        <v/>
      </c>
      <c r="K2329" s="1" t="str">
        <f t="shared" si="94"/>
        <v/>
      </c>
    </row>
    <row r="2330" spans="10:11" x14ac:dyDescent="0.25">
      <c r="J2330" s="1" t="str">
        <f t="shared" si="93"/>
        <v/>
      </c>
      <c r="K2330" s="1" t="str">
        <f t="shared" si="94"/>
        <v/>
      </c>
    </row>
    <row r="2331" spans="10:11" x14ac:dyDescent="0.25">
      <c r="J2331" s="1" t="str">
        <f t="shared" si="93"/>
        <v/>
      </c>
      <c r="K2331" s="1" t="str">
        <f t="shared" si="94"/>
        <v/>
      </c>
    </row>
    <row r="2332" spans="10:11" x14ac:dyDescent="0.25">
      <c r="J2332" s="1" t="str">
        <f t="shared" si="93"/>
        <v/>
      </c>
      <c r="K2332" s="1" t="str">
        <f t="shared" si="94"/>
        <v/>
      </c>
    </row>
    <row r="2333" spans="10:11" x14ac:dyDescent="0.25">
      <c r="J2333" s="1" t="str">
        <f t="shared" si="93"/>
        <v/>
      </c>
      <c r="K2333" s="1" t="str">
        <f t="shared" si="94"/>
        <v/>
      </c>
    </row>
    <row r="2334" spans="10:11" x14ac:dyDescent="0.25">
      <c r="J2334" s="1" t="str">
        <f t="shared" si="93"/>
        <v/>
      </c>
      <c r="K2334" s="1" t="str">
        <f t="shared" si="94"/>
        <v/>
      </c>
    </row>
    <row r="2335" spans="10:11" x14ac:dyDescent="0.25">
      <c r="J2335" s="1" t="str">
        <f t="shared" si="93"/>
        <v/>
      </c>
      <c r="K2335" s="1" t="str">
        <f t="shared" si="94"/>
        <v/>
      </c>
    </row>
    <row r="2336" spans="10:11" x14ac:dyDescent="0.25">
      <c r="J2336" s="1" t="str">
        <f t="shared" si="93"/>
        <v/>
      </c>
      <c r="K2336" s="1" t="str">
        <f t="shared" si="94"/>
        <v/>
      </c>
    </row>
    <row r="2337" spans="10:11" x14ac:dyDescent="0.25">
      <c r="J2337" s="1" t="str">
        <f t="shared" si="93"/>
        <v/>
      </c>
      <c r="K2337" s="1" t="str">
        <f t="shared" si="94"/>
        <v/>
      </c>
    </row>
    <row r="2338" spans="10:11" x14ac:dyDescent="0.25">
      <c r="J2338" s="1" t="str">
        <f t="shared" si="93"/>
        <v/>
      </c>
      <c r="K2338" s="1" t="str">
        <f t="shared" si="94"/>
        <v/>
      </c>
    </row>
    <row r="2339" spans="10:11" x14ac:dyDescent="0.25">
      <c r="J2339" s="1" t="str">
        <f t="shared" si="93"/>
        <v/>
      </c>
      <c r="K2339" s="1" t="str">
        <f t="shared" si="94"/>
        <v/>
      </c>
    </row>
    <row r="2340" spans="10:11" x14ac:dyDescent="0.25">
      <c r="J2340" s="1" t="str">
        <f t="shared" si="93"/>
        <v/>
      </c>
      <c r="K2340" s="1" t="str">
        <f t="shared" si="94"/>
        <v/>
      </c>
    </row>
    <row r="2341" spans="10:11" x14ac:dyDescent="0.25">
      <c r="J2341" s="1" t="str">
        <f t="shared" si="93"/>
        <v/>
      </c>
      <c r="K2341" s="1" t="str">
        <f t="shared" si="94"/>
        <v/>
      </c>
    </row>
    <row r="2342" spans="10:11" x14ac:dyDescent="0.25">
      <c r="J2342" s="1" t="str">
        <f t="shared" si="93"/>
        <v/>
      </c>
      <c r="K2342" s="1" t="str">
        <f t="shared" si="94"/>
        <v/>
      </c>
    </row>
    <row r="2343" spans="10:11" x14ac:dyDescent="0.25">
      <c r="J2343" s="1" t="str">
        <f t="shared" si="93"/>
        <v/>
      </c>
      <c r="K2343" s="1" t="str">
        <f t="shared" si="94"/>
        <v/>
      </c>
    </row>
    <row r="2344" spans="10:11" x14ac:dyDescent="0.25">
      <c r="J2344" s="1" t="str">
        <f t="shared" si="93"/>
        <v/>
      </c>
      <c r="K2344" s="1" t="str">
        <f t="shared" si="94"/>
        <v/>
      </c>
    </row>
    <row r="2345" spans="10:11" x14ac:dyDescent="0.25">
      <c r="J2345" s="1" t="str">
        <f t="shared" si="93"/>
        <v/>
      </c>
      <c r="K2345" s="1" t="str">
        <f t="shared" si="94"/>
        <v/>
      </c>
    </row>
    <row r="2346" spans="10:11" x14ac:dyDescent="0.25">
      <c r="J2346" s="1" t="str">
        <f t="shared" si="93"/>
        <v/>
      </c>
      <c r="K2346" s="1" t="str">
        <f t="shared" si="94"/>
        <v/>
      </c>
    </row>
    <row r="2347" spans="10:11" x14ac:dyDescent="0.25">
      <c r="J2347" s="1" t="str">
        <f t="shared" si="93"/>
        <v/>
      </c>
      <c r="K2347" s="1" t="str">
        <f t="shared" si="94"/>
        <v/>
      </c>
    </row>
    <row r="2348" spans="10:11" x14ac:dyDescent="0.25">
      <c r="J2348" s="1" t="str">
        <f t="shared" si="93"/>
        <v/>
      </c>
      <c r="K2348" s="1" t="str">
        <f t="shared" si="94"/>
        <v/>
      </c>
    </row>
    <row r="2349" spans="10:11" x14ac:dyDescent="0.25">
      <c r="J2349" s="1" t="str">
        <f t="shared" si="93"/>
        <v/>
      </c>
      <c r="K2349" s="1" t="str">
        <f t="shared" si="94"/>
        <v/>
      </c>
    </row>
    <row r="2350" spans="10:11" x14ac:dyDescent="0.25">
      <c r="J2350" s="1" t="str">
        <f t="shared" si="93"/>
        <v/>
      </c>
      <c r="K2350" s="1" t="str">
        <f t="shared" si="94"/>
        <v/>
      </c>
    </row>
    <row r="2351" spans="10:11" x14ac:dyDescent="0.25">
      <c r="J2351" s="1" t="str">
        <f t="shared" si="93"/>
        <v/>
      </c>
      <c r="K2351" s="1" t="str">
        <f t="shared" si="94"/>
        <v/>
      </c>
    </row>
    <row r="2352" spans="10:11" x14ac:dyDescent="0.25">
      <c r="J2352" s="1" t="str">
        <f t="shared" si="93"/>
        <v/>
      </c>
      <c r="K2352" s="1" t="str">
        <f t="shared" si="94"/>
        <v/>
      </c>
    </row>
    <row r="2353" spans="10:11" x14ac:dyDescent="0.25">
      <c r="J2353" s="1" t="str">
        <f t="shared" si="93"/>
        <v/>
      </c>
      <c r="K2353" s="1" t="str">
        <f t="shared" si="94"/>
        <v/>
      </c>
    </row>
    <row r="2354" spans="10:11" x14ac:dyDescent="0.25">
      <c r="J2354" s="1" t="str">
        <f t="shared" si="93"/>
        <v/>
      </c>
      <c r="K2354" s="1" t="str">
        <f t="shared" si="94"/>
        <v/>
      </c>
    </row>
    <row r="2355" spans="10:11" x14ac:dyDescent="0.25">
      <c r="J2355" s="1" t="str">
        <f t="shared" si="93"/>
        <v/>
      </c>
      <c r="K2355" s="1" t="str">
        <f t="shared" si="94"/>
        <v/>
      </c>
    </row>
    <row r="2356" spans="10:11" x14ac:dyDescent="0.25">
      <c r="J2356" s="1" t="str">
        <f t="shared" si="93"/>
        <v/>
      </c>
      <c r="K2356" s="1" t="str">
        <f t="shared" si="94"/>
        <v/>
      </c>
    </row>
    <row r="2357" spans="10:11" x14ac:dyDescent="0.25">
      <c r="J2357" s="1" t="str">
        <f t="shared" si="93"/>
        <v/>
      </c>
      <c r="K2357" s="1" t="str">
        <f t="shared" si="94"/>
        <v/>
      </c>
    </row>
    <row r="2358" spans="10:11" x14ac:dyDescent="0.25">
      <c r="J2358" s="1" t="str">
        <f t="shared" si="93"/>
        <v/>
      </c>
      <c r="K2358" s="1" t="str">
        <f t="shared" si="94"/>
        <v/>
      </c>
    </row>
    <row r="2359" spans="10:11" x14ac:dyDescent="0.25">
      <c r="J2359" s="1" t="str">
        <f t="shared" si="93"/>
        <v/>
      </c>
      <c r="K2359" s="1" t="str">
        <f t="shared" si="94"/>
        <v/>
      </c>
    </row>
    <row r="2360" spans="10:11" x14ac:dyDescent="0.25">
      <c r="J2360" s="1" t="str">
        <f t="shared" si="93"/>
        <v/>
      </c>
      <c r="K2360" s="1" t="str">
        <f t="shared" si="94"/>
        <v/>
      </c>
    </row>
    <row r="2361" spans="10:11" x14ac:dyDescent="0.25">
      <c r="J2361" s="1" t="str">
        <f t="shared" si="93"/>
        <v/>
      </c>
      <c r="K2361" s="1" t="str">
        <f t="shared" si="94"/>
        <v/>
      </c>
    </row>
    <row r="2362" spans="10:11" x14ac:dyDescent="0.25">
      <c r="J2362" s="1" t="str">
        <f t="shared" si="93"/>
        <v/>
      </c>
      <c r="K2362" s="1" t="str">
        <f t="shared" si="94"/>
        <v/>
      </c>
    </row>
    <row r="2363" spans="10:11" x14ac:dyDescent="0.25">
      <c r="J2363" s="1" t="str">
        <f t="shared" si="93"/>
        <v/>
      </c>
      <c r="K2363" s="1" t="str">
        <f t="shared" si="94"/>
        <v/>
      </c>
    </row>
    <row r="2364" spans="10:11" x14ac:dyDescent="0.25">
      <c r="J2364" s="1" t="str">
        <f t="shared" si="93"/>
        <v/>
      </c>
      <c r="K2364" s="1" t="str">
        <f t="shared" si="94"/>
        <v/>
      </c>
    </row>
    <row r="2365" spans="10:11" x14ac:dyDescent="0.25">
      <c r="J2365" s="1" t="str">
        <f t="shared" si="93"/>
        <v/>
      </c>
      <c r="K2365" s="1" t="str">
        <f t="shared" si="94"/>
        <v/>
      </c>
    </row>
    <row r="2366" spans="10:11" x14ac:dyDescent="0.25">
      <c r="J2366" s="1" t="str">
        <f t="shared" si="93"/>
        <v/>
      </c>
      <c r="K2366" s="1" t="str">
        <f t="shared" si="94"/>
        <v/>
      </c>
    </row>
    <row r="2367" spans="10:11" x14ac:dyDescent="0.25">
      <c r="J2367" s="1" t="str">
        <f t="shared" si="93"/>
        <v/>
      </c>
      <c r="K2367" s="1" t="str">
        <f t="shared" si="94"/>
        <v/>
      </c>
    </row>
    <row r="2368" spans="10:11" x14ac:dyDescent="0.25">
      <c r="J2368" s="1" t="str">
        <f t="shared" si="93"/>
        <v/>
      </c>
      <c r="K2368" s="1" t="str">
        <f t="shared" si="94"/>
        <v/>
      </c>
    </row>
    <row r="2369" spans="10:11" x14ac:dyDescent="0.25">
      <c r="J2369" s="1" t="str">
        <f t="shared" si="93"/>
        <v/>
      </c>
      <c r="K2369" s="1" t="str">
        <f t="shared" si="94"/>
        <v/>
      </c>
    </row>
    <row r="2370" spans="10:11" x14ac:dyDescent="0.25">
      <c r="J2370" s="1" t="str">
        <f t="shared" si="93"/>
        <v/>
      </c>
      <c r="K2370" s="1" t="str">
        <f t="shared" si="94"/>
        <v/>
      </c>
    </row>
    <row r="2371" spans="10:11" x14ac:dyDescent="0.25">
      <c r="J2371" s="1" t="str">
        <f t="shared" si="93"/>
        <v/>
      </c>
      <c r="K2371" s="1" t="str">
        <f t="shared" si="94"/>
        <v/>
      </c>
    </row>
    <row r="2372" spans="10:11" x14ac:dyDescent="0.25">
      <c r="J2372" s="1" t="str">
        <f t="shared" si="93"/>
        <v/>
      </c>
      <c r="K2372" s="1" t="str">
        <f t="shared" si="94"/>
        <v/>
      </c>
    </row>
    <row r="2373" spans="10:11" x14ac:dyDescent="0.25">
      <c r="J2373" s="1" t="str">
        <f t="shared" si="93"/>
        <v/>
      </c>
      <c r="K2373" s="1" t="str">
        <f t="shared" si="94"/>
        <v/>
      </c>
    </row>
    <row r="2374" spans="10:11" x14ac:dyDescent="0.25">
      <c r="J2374" s="1" t="str">
        <f t="shared" si="93"/>
        <v/>
      </c>
      <c r="K2374" s="1" t="str">
        <f t="shared" si="94"/>
        <v/>
      </c>
    </row>
    <row r="2375" spans="10:11" x14ac:dyDescent="0.25">
      <c r="J2375" s="1" t="str">
        <f t="shared" si="93"/>
        <v/>
      </c>
      <c r="K2375" s="1" t="str">
        <f t="shared" si="94"/>
        <v/>
      </c>
    </row>
    <row r="2376" spans="10:11" x14ac:dyDescent="0.25">
      <c r="J2376" s="1" t="str">
        <f t="shared" si="93"/>
        <v/>
      </c>
      <c r="K2376" s="1" t="str">
        <f t="shared" si="94"/>
        <v/>
      </c>
    </row>
    <row r="2377" spans="10:11" x14ac:dyDescent="0.25">
      <c r="J2377" s="1" t="str">
        <f t="shared" ref="J2377:J2428" si="95">IF(B2377="","",B2377)</f>
        <v/>
      </c>
      <c r="K2377" s="1" t="str">
        <f t="shared" ref="K2377:K2428" si="96">IF(A2377="","",A2377)</f>
        <v/>
      </c>
    </row>
    <row r="2378" spans="10:11" x14ac:dyDescent="0.25">
      <c r="J2378" s="1" t="str">
        <f t="shared" si="95"/>
        <v/>
      </c>
      <c r="K2378" s="1" t="str">
        <f t="shared" si="96"/>
        <v/>
      </c>
    </row>
    <row r="2379" spans="10:11" x14ac:dyDescent="0.25">
      <c r="J2379" s="1" t="str">
        <f t="shared" si="95"/>
        <v/>
      </c>
      <c r="K2379" s="1" t="str">
        <f t="shared" si="96"/>
        <v/>
      </c>
    </row>
    <row r="2380" spans="10:11" x14ac:dyDescent="0.25">
      <c r="J2380" s="1" t="str">
        <f t="shared" si="95"/>
        <v/>
      </c>
      <c r="K2380" s="1" t="str">
        <f t="shared" si="96"/>
        <v/>
      </c>
    </row>
    <row r="2381" spans="10:11" x14ac:dyDescent="0.25">
      <c r="J2381" s="1" t="str">
        <f t="shared" si="95"/>
        <v/>
      </c>
      <c r="K2381" s="1" t="str">
        <f t="shared" si="96"/>
        <v/>
      </c>
    </row>
    <row r="2382" spans="10:11" x14ac:dyDescent="0.25">
      <c r="J2382" s="1" t="str">
        <f t="shared" si="95"/>
        <v/>
      </c>
      <c r="K2382" s="1" t="str">
        <f t="shared" si="96"/>
        <v/>
      </c>
    </row>
    <row r="2383" spans="10:11" x14ac:dyDescent="0.25">
      <c r="J2383" s="1" t="str">
        <f t="shared" si="95"/>
        <v/>
      </c>
      <c r="K2383" s="1" t="str">
        <f t="shared" si="96"/>
        <v/>
      </c>
    </row>
    <row r="2384" spans="10:11" x14ac:dyDescent="0.25">
      <c r="J2384" s="1" t="str">
        <f t="shared" si="95"/>
        <v/>
      </c>
      <c r="K2384" s="1" t="str">
        <f t="shared" si="96"/>
        <v/>
      </c>
    </row>
    <row r="2385" spans="10:11" x14ac:dyDescent="0.25">
      <c r="J2385" s="1" t="str">
        <f t="shared" si="95"/>
        <v/>
      </c>
      <c r="K2385" s="1" t="str">
        <f t="shared" si="96"/>
        <v/>
      </c>
    </row>
    <row r="2386" spans="10:11" x14ac:dyDescent="0.25">
      <c r="J2386" s="1" t="str">
        <f t="shared" si="95"/>
        <v/>
      </c>
      <c r="K2386" s="1" t="str">
        <f t="shared" si="96"/>
        <v/>
      </c>
    </row>
    <row r="2387" spans="10:11" x14ac:dyDescent="0.25">
      <c r="J2387" s="1" t="str">
        <f t="shared" si="95"/>
        <v/>
      </c>
      <c r="K2387" s="1" t="str">
        <f t="shared" si="96"/>
        <v/>
      </c>
    </row>
    <row r="2388" spans="10:11" x14ac:dyDescent="0.25">
      <c r="J2388" s="1" t="str">
        <f t="shared" si="95"/>
        <v/>
      </c>
      <c r="K2388" s="1" t="str">
        <f t="shared" si="96"/>
        <v/>
      </c>
    </row>
    <row r="2389" spans="10:11" x14ac:dyDescent="0.25">
      <c r="J2389" s="1" t="str">
        <f t="shared" si="95"/>
        <v/>
      </c>
      <c r="K2389" s="1" t="str">
        <f t="shared" si="96"/>
        <v/>
      </c>
    </row>
    <row r="2390" spans="10:11" x14ac:dyDescent="0.25">
      <c r="J2390" s="1" t="str">
        <f t="shared" si="95"/>
        <v/>
      </c>
      <c r="K2390" s="1" t="str">
        <f t="shared" si="96"/>
        <v/>
      </c>
    </row>
    <row r="2391" spans="10:11" x14ac:dyDescent="0.25">
      <c r="J2391" s="1" t="str">
        <f t="shared" si="95"/>
        <v/>
      </c>
      <c r="K2391" s="1" t="str">
        <f t="shared" si="96"/>
        <v/>
      </c>
    </row>
    <row r="2392" spans="10:11" x14ac:dyDescent="0.25">
      <c r="J2392" s="1" t="str">
        <f t="shared" si="95"/>
        <v/>
      </c>
      <c r="K2392" s="1" t="str">
        <f t="shared" si="96"/>
        <v/>
      </c>
    </row>
    <row r="2393" spans="10:11" x14ac:dyDescent="0.25">
      <c r="J2393" s="1" t="str">
        <f t="shared" si="95"/>
        <v/>
      </c>
      <c r="K2393" s="1" t="str">
        <f t="shared" si="96"/>
        <v/>
      </c>
    </row>
    <row r="2394" spans="10:11" x14ac:dyDescent="0.25">
      <c r="J2394" s="1" t="str">
        <f t="shared" si="95"/>
        <v/>
      </c>
      <c r="K2394" s="1" t="str">
        <f t="shared" si="96"/>
        <v/>
      </c>
    </row>
    <row r="2395" spans="10:11" x14ac:dyDescent="0.25">
      <c r="J2395" s="1" t="str">
        <f t="shared" si="95"/>
        <v/>
      </c>
      <c r="K2395" s="1" t="str">
        <f t="shared" si="96"/>
        <v/>
      </c>
    </row>
    <row r="2396" spans="10:11" x14ac:dyDescent="0.25">
      <c r="J2396" s="1" t="str">
        <f t="shared" si="95"/>
        <v/>
      </c>
      <c r="K2396" s="1" t="str">
        <f t="shared" si="96"/>
        <v/>
      </c>
    </row>
    <row r="2397" spans="10:11" x14ac:dyDescent="0.25">
      <c r="J2397" s="1" t="str">
        <f t="shared" si="95"/>
        <v/>
      </c>
      <c r="K2397" s="1" t="str">
        <f t="shared" si="96"/>
        <v/>
      </c>
    </row>
    <row r="2398" spans="10:11" x14ac:dyDescent="0.25">
      <c r="J2398" s="1" t="str">
        <f t="shared" si="95"/>
        <v/>
      </c>
      <c r="K2398" s="1" t="str">
        <f t="shared" si="96"/>
        <v/>
      </c>
    </row>
    <row r="2399" spans="10:11" x14ac:dyDescent="0.25">
      <c r="J2399" s="1" t="str">
        <f t="shared" si="95"/>
        <v/>
      </c>
      <c r="K2399" s="1" t="str">
        <f t="shared" si="96"/>
        <v/>
      </c>
    </row>
    <row r="2400" spans="10:11" x14ac:dyDescent="0.25">
      <c r="J2400" s="1" t="str">
        <f t="shared" si="95"/>
        <v/>
      </c>
      <c r="K2400" s="1" t="str">
        <f t="shared" si="96"/>
        <v/>
      </c>
    </row>
    <row r="2401" spans="10:11" x14ac:dyDescent="0.25">
      <c r="J2401" s="1" t="str">
        <f t="shared" si="95"/>
        <v/>
      </c>
      <c r="K2401" s="1" t="str">
        <f t="shared" si="96"/>
        <v/>
      </c>
    </row>
    <row r="2402" spans="10:11" x14ac:dyDescent="0.25">
      <c r="J2402" s="1" t="str">
        <f t="shared" si="95"/>
        <v/>
      </c>
      <c r="K2402" s="1" t="str">
        <f t="shared" si="96"/>
        <v/>
      </c>
    </row>
    <row r="2403" spans="10:11" x14ac:dyDescent="0.25">
      <c r="J2403" s="1" t="str">
        <f t="shared" si="95"/>
        <v/>
      </c>
      <c r="K2403" s="1" t="str">
        <f t="shared" si="96"/>
        <v/>
      </c>
    </row>
    <row r="2404" spans="10:11" x14ac:dyDescent="0.25">
      <c r="J2404" s="1" t="str">
        <f t="shared" si="95"/>
        <v/>
      </c>
      <c r="K2404" s="1" t="str">
        <f t="shared" si="96"/>
        <v/>
      </c>
    </row>
    <row r="2405" spans="10:11" x14ac:dyDescent="0.25">
      <c r="J2405" s="1" t="str">
        <f t="shared" si="95"/>
        <v/>
      </c>
      <c r="K2405" s="1" t="str">
        <f t="shared" si="96"/>
        <v/>
      </c>
    </row>
    <row r="2406" spans="10:11" x14ac:dyDescent="0.25">
      <c r="J2406" s="1" t="str">
        <f t="shared" si="95"/>
        <v/>
      </c>
      <c r="K2406" s="1" t="str">
        <f t="shared" si="96"/>
        <v/>
      </c>
    </row>
    <row r="2407" spans="10:11" x14ac:dyDescent="0.25">
      <c r="J2407" s="1" t="str">
        <f t="shared" si="95"/>
        <v/>
      </c>
      <c r="K2407" s="1" t="str">
        <f t="shared" si="96"/>
        <v/>
      </c>
    </row>
    <row r="2408" spans="10:11" x14ac:dyDescent="0.25">
      <c r="J2408" s="1" t="str">
        <f t="shared" si="95"/>
        <v/>
      </c>
      <c r="K2408" s="1" t="str">
        <f t="shared" si="96"/>
        <v/>
      </c>
    </row>
    <row r="2409" spans="10:11" x14ac:dyDescent="0.25">
      <c r="J2409" s="1" t="str">
        <f t="shared" si="95"/>
        <v/>
      </c>
      <c r="K2409" s="1" t="str">
        <f t="shared" si="96"/>
        <v/>
      </c>
    </row>
    <row r="2410" spans="10:11" x14ac:dyDescent="0.25">
      <c r="J2410" s="1" t="str">
        <f t="shared" si="95"/>
        <v/>
      </c>
      <c r="K2410" s="1" t="str">
        <f t="shared" si="96"/>
        <v/>
      </c>
    </row>
    <row r="2411" spans="10:11" x14ac:dyDescent="0.25">
      <c r="J2411" s="1" t="str">
        <f t="shared" si="95"/>
        <v/>
      </c>
      <c r="K2411" s="1" t="str">
        <f t="shared" si="96"/>
        <v/>
      </c>
    </row>
    <row r="2412" spans="10:11" x14ac:dyDescent="0.25">
      <c r="J2412" s="1" t="str">
        <f t="shared" si="95"/>
        <v/>
      </c>
      <c r="K2412" s="1" t="str">
        <f t="shared" si="96"/>
        <v/>
      </c>
    </row>
    <row r="2413" spans="10:11" x14ac:dyDescent="0.25">
      <c r="J2413" s="1" t="str">
        <f t="shared" si="95"/>
        <v/>
      </c>
      <c r="K2413" s="1" t="str">
        <f t="shared" si="96"/>
        <v/>
      </c>
    </row>
    <row r="2414" spans="10:11" x14ac:dyDescent="0.25">
      <c r="J2414" s="1" t="str">
        <f t="shared" si="95"/>
        <v/>
      </c>
      <c r="K2414" s="1" t="str">
        <f t="shared" si="96"/>
        <v/>
      </c>
    </row>
    <row r="2415" spans="10:11" x14ac:dyDescent="0.25">
      <c r="J2415" s="1" t="str">
        <f t="shared" si="95"/>
        <v/>
      </c>
      <c r="K2415" s="1" t="str">
        <f t="shared" si="96"/>
        <v/>
      </c>
    </row>
    <row r="2416" spans="10:11" x14ac:dyDescent="0.25">
      <c r="J2416" s="1" t="str">
        <f t="shared" si="95"/>
        <v/>
      </c>
      <c r="K2416" s="1" t="str">
        <f t="shared" si="96"/>
        <v/>
      </c>
    </row>
    <row r="2417" spans="10:11" x14ac:dyDescent="0.25">
      <c r="J2417" s="1" t="str">
        <f t="shared" si="95"/>
        <v/>
      </c>
      <c r="K2417" s="1" t="str">
        <f t="shared" si="96"/>
        <v/>
      </c>
    </row>
    <row r="2418" spans="10:11" x14ac:dyDescent="0.25">
      <c r="J2418" s="1" t="str">
        <f t="shared" si="95"/>
        <v/>
      </c>
      <c r="K2418" s="1" t="str">
        <f t="shared" si="96"/>
        <v/>
      </c>
    </row>
    <row r="2419" spans="10:11" x14ac:dyDescent="0.25">
      <c r="J2419" s="1" t="str">
        <f t="shared" si="95"/>
        <v/>
      </c>
      <c r="K2419" s="1" t="str">
        <f t="shared" si="96"/>
        <v/>
      </c>
    </row>
    <row r="2420" spans="10:11" x14ac:dyDescent="0.25">
      <c r="J2420" s="1" t="str">
        <f t="shared" si="95"/>
        <v/>
      </c>
      <c r="K2420" s="1" t="str">
        <f t="shared" si="96"/>
        <v/>
      </c>
    </row>
    <row r="2421" spans="10:11" x14ac:dyDescent="0.25">
      <c r="J2421" s="1" t="str">
        <f t="shared" si="95"/>
        <v/>
      </c>
      <c r="K2421" s="1" t="str">
        <f t="shared" si="96"/>
        <v/>
      </c>
    </row>
    <row r="2422" spans="10:11" x14ac:dyDescent="0.25">
      <c r="J2422" s="1" t="str">
        <f t="shared" si="95"/>
        <v/>
      </c>
      <c r="K2422" s="1" t="str">
        <f t="shared" si="96"/>
        <v/>
      </c>
    </row>
    <row r="2423" spans="10:11" x14ac:dyDescent="0.25">
      <c r="J2423" s="1" t="str">
        <f t="shared" si="95"/>
        <v/>
      </c>
      <c r="K2423" s="1" t="str">
        <f t="shared" si="96"/>
        <v/>
      </c>
    </row>
    <row r="2424" spans="10:11" x14ac:dyDescent="0.25">
      <c r="J2424" s="1" t="str">
        <f t="shared" si="95"/>
        <v/>
      </c>
      <c r="K2424" s="1" t="str">
        <f t="shared" si="96"/>
        <v/>
      </c>
    </row>
    <row r="2425" spans="10:11" x14ac:dyDescent="0.25">
      <c r="J2425" s="1" t="str">
        <f t="shared" si="95"/>
        <v/>
      </c>
      <c r="K2425" s="1" t="str">
        <f t="shared" si="96"/>
        <v/>
      </c>
    </row>
    <row r="2426" spans="10:11" x14ac:dyDescent="0.25">
      <c r="J2426" s="1" t="str">
        <f t="shared" si="95"/>
        <v/>
      </c>
      <c r="K2426" s="1" t="str">
        <f t="shared" si="96"/>
        <v/>
      </c>
    </row>
    <row r="2427" spans="10:11" x14ac:dyDescent="0.25">
      <c r="J2427" s="1" t="str">
        <f t="shared" si="95"/>
        <v/>
      </c>
      <c r="K2427" s="1" t="str">
        <f t="shared" si="96"/>
        <v/>
      </c>
    </row>
    <row r="2428" spans="10:11" x14ac:dyDescent="0.25">
      <c r="J2428" s="1" t="str">
        <f t="shared" si="95"/>
        <v/>
      </c>
      <c r="K2428" s="1" t="str">
        <f t="shared" si="96"/>
        <v/>
      </c>
    </row>
  </sheetData>
  <sortState xmlns:xlrd2="http://schemas.microsoft.com/office/spreadsheetml/2017/richdata2" ref="A4:A22">
    <sortCondition ref="A4:A22"/>
  </sortState>
  <dataConsolidate/>
  <mergeCells count="2">
    <mergeCell ref="A1:C2"/>
    <mergeCell ref="A23:H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Q100"/>
  <sheetViews>
    <sheetView zoomScaleNormal="100" workbookViewId="0">
      <selection activeCell="F9" sqref="F9"/>
    </sheetView>
  </sheetViews>
  <sheetFormatPr baseColWidth="10" defaultColWidth="11.42578125" defaultRowHeight="15" x14ac:dyDescent="0.25"/>
  <cols>
    <col min="1" max="1" width="10.140625" style="1" customWidth="1"/>
    <col min="2" max="2" width="59.7109375" style="1" customWidth="1"/>
    <col min="3" max="3" width="9.42578125" style="2" customWidth="1"/>
    <col min="4" max="4" width="17.28515625" style="1" customWidth="1"/>
    <col min="5" max="5" width="18.42578125" style="1" customWidth="1"/>
    <col min="6" max="6" width="26.140625" style="1" customWidth="1"/>
    <col min="7" max="7" width="10.28515625" style="1" customWidth="1"/>
    <col min="8" max="9" width="7.7109375" style="1" customWidth="1"/>
    <col min="10" max="11" width="11.7109375" style="1" customWidth="1"/>
    <col min="12" max="13" width="10.7109375" style="1" customWidth="1"/>
    <col min="14" max="14" width="13.7109375" style="1" customWidth="1"/>
    <col min="15" max="15" width="18.7109375" style="1" customWidth="1"/>
    <col min="16" max="16" width="57.42578125" style="1" customWidth="1"/>
    <col min="17" max="16384" width="11.42578125" style="1"/>
  </cols>
  <sheetData>
    <row r="1" spans="1:17" ht="18" customHeight="1" x14ac:dyDescent="0.25">
      <c r="A1" s="287" t="s">
        <v>35</v>
      </c>
      <c r="B1" s="287"/>
      <c r="C1" s="287"/>
      <c r="D1" s="10"/>
      <c r="E1" s="11" t="s">
        <v>33</v>
      </c>
      <c r="F1" s="11" t="s">
        <v>34</v>
      </c>
      <c r="G1" s="10"/>
      <c r="H1" s="10"/>
      <c r="I1" s="10"/>
      <c r="J1" s="10"/>
      <c r="K1" s="10"/>
      <c r="L1" s="10"/>
      <c r="M1" s="10"/>
      <c r="N1" s="10"/>
      <c r="O1" s="10"/>
      <c r="P1"/>
      <c r="Q1"/>
    </row>
    <row r="2" spans="1:17" ht="30" customHeight="1" x14ac:dyDescent="0.25">
      <c r="A2" s="288"/>
      <c r="B2" s="288"/>
      <c r="C2" s="288"/>
      <c r="D2" s="10"/>
      <c r="E2" s="12">
        <v>0</v>
      </c>
      <c r="F2" s="12">
        <v>0</v>
      </c>
      <c r="G2" s="10"/>
      <c r="H2" s="10"/>
      <c r="I2" s="10"/>
      <c r="J2" s="10"/>
      <c r="K2" s="10"/>
      <c r="L2" s="10"/>
      <c r="M2" s="10"/>
      <c r="N2" s="10"/>
      <c r="O2" s="10"/>
      <c r="P2"/>
      <c r="Q2"/>
    </row>
    <row r="3" spans="1:17" x14ac:dyDescent="0.25">
      <c r="A3" s="4" t="s">
        <v>2</v>
      </c>
      <c r="B3" s="4" t="s">
        <v>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32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71</v>
      </c>
      <c r="O3" s="4" t="s">
        <v>139</v>
      </c>
      <c r="P3"/>
      <c r="Q3"/>
    </row>
    <row r="4" spans="1:17" x14ac:dyDescent="0.25">
      <c r="A4" s="3" t="s">
        <v>36</v>
      </c>
      <c r="B4" s="1" t="s">
        <v>403</v>
      </c>
      <c r="C4" s="2" t="s">
        <v>398</v>
      </c>
      <c r="D4" s="5">
        <v>19900</v>
      </c>
      <c r="E4" s="7">
        <f t="shared" ref="E4:E35" si="0">IF(D4="","",D4*(1+$E$2))</f>
        <v>19900</v>
      </c>
      <c r="F4" s="8">
        <f t="shared" ref="F4:F35" si="1">IF(E4="","",E4+(E4*$F$2))</f>
        <v>19900</v>
      </c>
      <c r="G4" s="2"/>
      <c r="N4" s="2"/>
      <c r="P4" t="str">
        <f t="shared" ref="P4:P35" si="2">IF(B4="","",B4)</f>
        <v>Herramienta menor liniero</v>
      </c>
      <c r="Q4" t="str">
        <f t="shared" ref="Q4:Q35" si="3">IF(A4="","",A4)</f>
        <v>HEQ001</v>
      </c>
    </row>
    <row r="5" spans="1:17" x14ac:dyDescent="0.25">
      <c r="A5" s="3" t="s">
        <v>37</v>
      </c>
      <c r="B5" s="1" t="s">
        <v>404</v>
      </c>
      <c r="C5" s="2" t="s">
        <v>398</v>
      </c>
      <c r="D5" s="5">
        <v>3250</v>
      </c>
      <c r="E5" s="7">
        <f t="shared" si="0"/>
        <v>3250</v>
      </c>
      <c r="F5" s="8">
        <f t="shared" si="1"/>
        <v>3250</v>
      </c>
      <c r="G5" s="2"/>
      <c r="N5" s="2"/>
      <c r="P5" t="str">
        <f t="shared" si="2"/>
        <v>Manilas</v>
      </c>
      <c r="Q5" t="str">
        <f t="shared" si="3"/>
        <v>HEQ002</v>
      </c>
    </row>
    <row r="6" spans="1:17" x14ac:dyDescent="0.25">
      <c r="A6" s="3" t="s">
        <v>38</v>
      </c>
      <c r="B6" s="1" t="s">
        <v>405</v>
      </c>
      <c r="C6" s="2" t="s">
        <v>398</v>
      </c>
      <c r="D6" s="5">
        <v>318400</v>
      </c>
      <c r="E6" s="7">
        <f t="shared" si="0"/>
        <v>318400</v>
      </c>
      <c r="F6" s="8">
        <f t="shared" si="1"/>
        <v>318400</v>
      </c>
      <c r="G6" s="2"/>
      <c r="N6" s="2"/>
      <c r="P6" t="str">
        <f t="shared" si="2"/>
        <v>Grúa</v>
      </c>
      <c r="Q6" t="str">
        <f t="shared" si="3"/>
        <v>HEQ003</v>
      </c>
    </row>
    <row r="7" spans="1:17" x14ac:dyDescent="0.25">
      <c r="A7" s="3" t="s">
        <v>39</v>
      </c>
      <c r="B7" s="1" t="s">
        <v>406</v>
      </c>
      <c r="C7" s="2" t="s">
        <v>398</v>
      </c>
      <c r="D7" s="5">
        <v>31900</v>
      </c>
      <c r="E7" s="7">
        <f t="shared" si="0"/>
        <v>31900</v>
      </c>
      <c r="F7" s="8">
        <f t="shared" si="1"/>
        <v>31900</v>
      </c>
      <c r="G7" s="2"/>
      <c r="N7" s="2"/>
      <c r="P7" t="str">
        <f t="shared" si="2"/>
        <v>Manilas, taladros</v>
      </c>
      <c r="Q7" t="str">
        <f t="shared" si="3"/>
        <v>HEQ004</v>
      </c>
    </row>
    <row r="8" spans="1:17" x14ac:dyDescent="0.25">
      <c r="A8" s="3" t="s">
        <v>40</v>
      </c>
      <c r="B8" s="1" t="s">
        <v>407</v>
      </c>
      <c r="C8" s="2" t="s">
        <v>398</v>
      </c>
      <c r="D8" s="5">
        <v>12900</v>
      </c>
      <c r="E8" s="7">
        <f t="shared" si="0"/>
        <v>12900</v>
      </c>
      <c r="F8" s="8">
        <f t="shared" si="1"/>
        <v>12900</v>
      </c>
      <c r="G8" s="2"/>
      <c r="N8" s="2"/>
      <c r="P8" t="str">
        <f t="shared" si="2"/>
        <v>Herramientas para hoyar</v>
      </c>
      <c r="Q8" t="str">
        <f t="shared" si="3"/>
        <v>HEQ005</v>
      </c>
    </row>
    <row r="9" spans="1:17" x14ac:dyDescent="0.25">
      <c r="A9" s="3" t="s">
        <v>41</v>
      </c>
      <c r="B9" s="1" t="s">
        <v>408</v>
      </c>
      <c r="C9" s="2" t="s">
        <v>398</v>
      </c>
      <c r="D9" s="5">
        <v>6500</v>
      </c>
      <c r="E9" s="7">
        <f t="shared" si="0"/>
        <v>6500</v>
      </c>
      <c r="F9" s="8">
        <f t="shared" si="1"/>
        <v>6500</v>
      </c>
      <c r="G9" s="2"/>
      <c r="N9" s="2"/>
      <c r="P9" t="str">
        <f t="shared" si="2"/>
        <v>Diferenciales de 1 1/2 TN</v>
      </c>
      <c r="Q9" t="str">
        <f t="shared" si="3"/>
        <v>HEQ006</v>
      </c>
    </row>
    <row r="10" spans="1:17" x14ac:dyDescent="0.25">
      <c r="A10" s="3" t="s">
        <v>42</v>
      </c>
      <c r="B10" s="1" t="s">
        <v>409</v>
      </c>
      <c r="C10" s="2" t="s">
        <v>398</v>
      </c>
      <c r="D10" s="5">
        <v>2600</v>
      </c>
      <c r="E10" s="7">
        <f t="shared" si="0"/>
        <v>2600</v>
      </c>
      <c r="F10" s="8">
        <f t="shared" si="1"/>
        <v>2600</v>
      </c>
      <c r="G10" s="2"/>
      <c r="N10" s="2"/>
      <c r="P10" t="str">
        <f t="shared" si="2"/>
        <v>Antenallas</v>
      </c>
      <c r="Q10" t="str">
        <f t="shared" si="3"/>
        <v>HEQ007</v>
      </c>
    </row>
    <row r="11" spans="1:17" x14ac:dyDescent="0.25">
      <c r="A11" s="3" t="s">
        <v>43</v>
      </c>
      <c r="B11" s="1" t="s">
        <v>410</v>
      </c>
      <c r="C11" s="2" t="s">
        <v>398</v>
      </c>
      <c r="D11" s="5">
        <v>2600</v>
      </c>
      <c r="E11" s="7">
        <f t="shared" si="0"/>
        <v>2600</v>
      </c>
      <c r="F11" s="8">
        <f t="shared" si="1"/>
        <v>2600</v>
      </c>
      <c r="G11" s="2"/>
      <c r="N11" s="2"/>
      <c r="P11" t="str">
        <f t="shared" si="2"/>
        <v>Aparejo Doble</v>
      </c>
      <c r="Q11" t="str">
        <f t="shared" si="3"/>
        <v>HEQ008</v>
      </c>
    </row>
    <row r="12" spans="1:17" x14ac:dyDescent="0.25">
      <c r="A12" s="3" t="s">
        <v>44</v>
      </c>
      <c r="B12" s="1" t="s">
        <v>411</v>
      </c>
      <c r="C12" s="2" t="s">
        <v>398</v>
      </c>
      <c r="D12" s="5">
        <v>291800</v>
      </c>
      <c r="E12" s="7">
        <f t="shared" si="0"/>
        <v>291800</v>
      </c>
      <c r="F12" s="8">
        <f t="shared" si="1"/>
        <v>291800</v>
      </c>
      <c r="G12" s="2"/>
      <c r="N12" s="2"/>
      <c r="P12" t="str">
        <f t="shared" si="2"/>
        <v>Diferenciales</v>
      </c>
      <c r="Q12" t="str">
        <f t="shared" si="3"/>
        <v>HEQ009</v>
      </c>
    </row>
    <row r="13" spans="1:17" x14ac:dyDescent="0.25">
      <c r="A13" s="3" t="s">
        <v>45</v>
      </c>
      <c r="B13" s="1" t="s">
        <v>412</v>
      </c>
      <c r="C13" s="2" t="s">
        <v>398</v>
      </c>
      <c r="D13" s="5">
        <v>140100</v>
      </c>
      <c r="E13" s="7">
        <f t="shared" si="0"/>
        <v>140100</v>
      </c>
      <c r="F13" s="8">
        <f t="shared" si="1"/>
        <v>140100</v>
      </c>
      <c r="G13" s="2"/>
      <c r="N13" s="2"/>
      <c r="P13" t="str">
        <f t="shared" si="2"/>
        <v>Herramienta menor</v>
      </c>
      <c r="Q13" t="str">
        <f t="shared" si="3"/>
        <v>HEQ010</v>
      </c>
    </row>
    <row r="14" spans="1:17" x14ac:dyDescent="0.25">
      <c r="A14" s="3" t="s">
        <v>46</v>
      </c>
      <c r="B14" s="1" t="s">
        <v>413</v>
      </c>
      <c r="C14" s="2" t="s">
        <v>398</v>
      </c>
      <c r="D14" s="5">
        <v>285400</v>
      </c>
      <c r="E14" s="7">
        <f t="shared" si="0"/>
        <v>285400</v>
      </c>
      <c r="F14" s="8">
        <f t="shared" si="1"/>
        <v>285400</v>
      </c>
      <c r="G14" s="2"/>
      <c r="N14" s="2"/>
      <c r="P14" t="str">
        <f t="shared" si="2"/>
        <v>Molde en grafito soldadura exotermica</v>
      </c>
      <c r="Q14" t="str">
        <f t="shared" si="3"/>
        <v>HEQ011</v>
      </c>
    </row>
    <row r="15" spans="1:17" x14ac:dyDescent="0.25">
      <c r="A15" s="3" t="s">
        <v>47</v>
      </c>
      <c r="B15" s="1" t="s">
        <v>422</v>
      </c>
      <c r="C15" s="2" t="s">
        <v>398</v>
      </c>
      <c r="D15" s="5">
        <v>195700</v>
      </c>
      <c r="E15" s="7">
        <f t="shared" si="0"/>
        <v>195700</v>
      </c>
      <c r="F15" s="8">
        <f t="shared" si="1"/>
        <v>195700</v>
      </c>
      <c r="G15" s="2"/>
      <c r="N15" s="2"/>
      <c r="P15" t="str">
        <f t="shared" si="2"/>
        <v>GPS</v>
      </c>
      <c r="Q15" t="str">
        <f t="shared" si="3"/>
        <v>HEQ012</v>
      </c>
    </row>
    <row r="16" spans="1:17" x14ac:dyDescent="0.25">
      <c r="A16" s="3" t="s">
        <v>48</v>
      </c>
      <c r="B16" s="1" t="s">
        <v>402</v>
      </c>
      <c r="C16" s="2" t="s">
        <v>398</v>
      </c>
      <c r="D16" s="5">
        <v>427100</v>
      </c>
      <c r="E16" s="7">
        <f t="shared" si="0"/>
        <v>427100</v>
      </c>
      <c r="F16" s="8">
        <f t="shared" si="1"/>
        <v>427100</v>
      </c>
      <c r="G16" s="2"/>
      <c r="N16" s="2"/>
      <c r="P16" t="str">
        <f t="shared" si="2"/>
        <v>alquiler empalmadora</v>
      </c>
      <c r="Q16" t="str">
        <f t="shared" si="3"/>
        <v>HEQ013</v>
      </c>
    </row>
    <row r="17" spans="1:17" x14ac:dyDescent="0.25">
      <c r="A17" s="3" t="s">
        <v>49</v>
      </c>
      <c r="B17" s="1" t="s">
        <v>421</v>
      </c>
      <c r="C17" s="2" t="s">
        <v>398</v>
      </c>
      <c r="D17" s="5">
        <v>115300</v>
      </c>
      <c r="E17" s="7">
        <f t="shared" si="0"/>
        <v>115300</v>
      </c>
      <c r="F17" s="8">
        <f t="shared" si="1"/>
        <v>115300</v>
      </c>
      <c r="G17" s="2"/>
      <c r="N17" s="2"/>
      <c r="P17" t="str">
        <f t="shared" si="2"/>
        <v>Camioneta</v>
      </c>
      <c r="Q17" t="str">
        <f t="shared" si="3"/>
        <v>HEQ014</v>
      </c>
    </row>
    <row r="18" spans="1:17" x14ac:dyDescent="0.25">
      <c r="A18" s="3" t="s">
        <v>50</v>
      </c>
      <c r="B18" s="1" t="s">
        <v>428</v>
      </c>
      <c r="C18" s="2" t="s">
        <v>398</v>
      </c>
      <c r="D18" s="5">
        <v>195700</v>
      </c>
      <c r="E18" s="7">
        <f t="shared" ref="E18" si="4">IF(D18="","",D18*(1+$E$2))</f>
        <v>195700</v>
      </c>
      <c r="F18" s="8">
        <f t="shared" ref="F18" si="5">IF(E18="","",E18+(E18*$F$2))</f>
        <v>195700</v>
      </c>
      <c r="G18" s="2"/>
      <c r="N18" s="2"/>
      <c r="P18" t="str">
        <f t="shared" si="2"/>
        <v>Telurometro</v>
      </c>
      <c r="Q18" t="str">
        <f t="shared" si="3"/>
        <v>HEQ015</v>
      </c>
    </row>
    <row r="19" spans="1:17" x14ac:dyDescent="0.25">
      <c r="A19" s="3" t="s">
        <v>51</v>
      </c>
      <c r="D19" s="5"/>
      <c r="E19" s="7" t="str">
        <f t="shared" si="0"/>
        <v/>
      </c>
      <c r="F19" s="8" t="str">
        <f t="shared" si="1"/>
        <v/>
      </c>
      <c r="G19" s="2"/>
      <c r="N19" s="2"/>
      <c r="P19" t="str">
        <f t="shared" si="2"/>
        <v/>
      </c>
      <c r="Q19" t="str">
        <f t="shared" si="3"/>
        <v>HEQ016</v>
      </c>
    </row>
    <row r="20" spans="1:17" x14ac:dyDescent="0.25">
      <c r="A20" s="3" t="s">
        <v>52</v>
      </c>
      <c r="D20" s="5"/>
      <c r="E20" s="7" t="str">
        <f t="shared" si="0"/>
        <v/>
      </c>
      <c r="F20" s="8" t="str">
        <f t="shared" si="1"/>
        <v/>
      </c>
      <c r="G20" s="2"/>
      <c r="N20" s="2"/>
      <c r="P20" t="str">
        <f t="shared" si="2"/>
        <v/>
      </c>
      <c r="Q20" t="str">
        <f t="shared" si="3"/>
        <v>HEQ017</v>
      </c>
    </row>
    <row r="21" spans="1:17" x14ac:dyDescent="0.25">
      <c r="A21" s="3" t="s">
        <v>53</v>
      </c>
      <c r="D21" s="5"/>
      <c r="E21" s="7" t="str">
        <f t="shared" si="0"/>
        <v/>
      </c>
      <c r="F21" s="8" t="str">
        <f t="shared" si="1"/>
        <v/>
      </c>
      <c r="G21" s="2"/>
      <c r="N21" s="2"/>
      <c r="P21" t="str">
        <f t="shared" si="2"/>
        <v/>
      </c>
      <c r="Q21" t="str">
        <f t="shared" si="3"/>
        <v>HEQ018</v>
      </c>
    </row>
    <row r="22" spans="1:17" x14ac:dyDescent="0.25">
      <c r="A22" s="3" t="s">
        <v>54</v>
      </c>
      <c r="D22" s="5"/>
      <c r="E22" s="7" t="str">
        <f t="shared" si="0"/>
        <v/>
      </c>
      <c r="F22" s="8" t="str">
        <f t="shared" si="1"/>
        <v/>
      </c>
      <c r="G22" s="2"/>
      <c r="N22" s="2"/>
      <c r="P22" t="str">
        <f t="shared" si="2"/>
        <v/>
      </c>
      <c r="Q22" t="str">
        <f t="shared" si="3"/>
        <v>HEQ019</v>
      </c>
    </row>
    <row r="23" spans="1:17" x14ac:dyDescent="0.25">
      <c r="A23" s="3" t="s">
        <v>55</v>
      </c>
      <c r="D23" s="5"/>
      <c r="E23" s="7" t="str">
        <f t="shared" si="0"/>
        <v/>
      </c>
      <c r="F23" s="8" t="str">
        <f t="shared" si="1"/>
        <v/>
      </c>
      <c r="G23" s="2"/>
      <c r="N23" s="2"/>
      <c r="P23" t="str">
        <f t="shared" si="2"/>
        <v/>
      </c>
      <c r="Q23" t="str">
        <f t="shared" si="3"/>
        <v>HEQ020</v>
      </c>
    </row>
    <row r="24" spans="1:17" x14ac:dyDescent="0.25">
      <c r="A24" s="3" t="s">
        <v>56</v>
      </c>
      <c r="D24" s="5"/>
      <c r="E24" s="7" t="str">
        <f t="shared" si="0"/>
        <v/>
      </c>
      <c r="F24" s="8" t="str">
        <f t="shared" si="1"/>
        <v/>
      </c>
      <c r="G24" s="2"/>
      <c r="N24" s="2"/>
      <c r="P24" t="str">
        <f t="shared" si="2"/>
        <v/>
      </c>
      <c r="Q24" t="str">
        <f t="shared" si="3"/>
        <v>HEQ021</v>
      </c>
    </row>
    <row r="25" spans="1:17" x14ac:dyDescent="0.25">
      <c r="A25" s="3" t="s">
        <v>57</v>
      </c>
      <c r="D25" s="5"/>
      <c r="E25" s="7" t="str">
        <f t="shared" si="0"/>
        <v/>
      </c>
      <c r="F25" s="8" t="str">
        <f t="shared" si="1"/>
        <v/>
      </c>
      <c r="G25" s="2"/>
      <c r="N25" s="2"/>
      <c r="P25" t="str">
        <f t="shared" si="2"/>
        <v/>
      </c>
      <c r="Q25" t="str">
        <f t="shared" si="3"/>
        <v>HEQ022</v>
      </c>
    </row>
    <row r="26" spans="1:17" x14ac:dyDescent="0.25">
      <c r="A26" s="3" t="s">
        <v>58</v>
      </c>
      <c r="D26" s="5"/>
      <c r="E26" s="7" t="str">
        <f t="shared" si="0"/>
        <v/>
      </c>
      <c r="F26" s="8" t="str">
        <f t="shared" si="1"/>
        <v/>
      </c>
      <c r="G26" s="2"/>
      <c r="N26" s="2"/>
      <c r="P26" t="str">
        <f t="shared" si="2"/>
        <v/>
      </c>
      <c r="Q26" t="str">
        <f t="shared" si="3"/>
        <v>HEQ023</v>
      </c>
    </row>
    <row r="27" spans="1:17" x14ac:dyDescent="0.25">
      <c r="A27" s="3" t="s">
        <v>59</v>
      </c>
      <c r="D27" s="5"/>
      <c r="E27" s="7" t="str">
        <f t="shared" si="0"/>
        <v/>
      </c>
      <c r="F27" s="8" t="str">
        <f t="shared" si="1"/>
        <v/>
      </c>
      <c r="G27" s="2"/>
      <c r="N27" s="2"/>
      <c r="P27" t="str">
        <f t="shared" si="2"/>
        <v/>
      </c>
      <c r="Q27" t="str">
        <f t="shared" si="3"/>
        <v>HEQ024</v>
      </c>
    </row>
    <row r="28" spans="1:17" x14ac:dyDescent="0.25">
      <c r="A28" s="3" t="s">
        <v>60</v>
      </c>
      <c r="D28" s="5"/>
      <c r="E28" s="7" t="str">
        <f t="shared" si="0"/>
        <v/>
      </c>
      <c r="F28" s="8" t="str">
        <f t="shared" si="1"/>
        <v/>
      </c>
      <c r="G28" s="2"/>
      <c r="N28" s="2"/>
      <c r="P28" t="str">
        <f t="shared" si="2"/>
        <v/>
      </c>
      <c r="Q28" t="str">
        <f t="shared" si="3"/>
        <v>HEQ025</v>
      </c>
    </row>
    <row r="29" spans="1:17" x14ac:dyDescent="0.25">
      <c r="A29" s="3" t="s">
        <v>61</v>
      </c>
      <c r="D29" s="5"/>
      <c r="E29" s="7" t="str">
        <f t="shared" si="0"/>
        <v/>
      </c>
      <c r="F29" s="8" t="str">
        <f t="shared" si="1"/>
        <v/>
      </c>
      <c r="G29" s="2"/>
      <c r="N29" s="2"/>
      <c r="P29" t="str">
        <f t="shared" si="2"/>
        <v/>
      </c>
      <c r="Q29" t="str">
        <f t="shared" si="3"/>
        <v>HEQ026</v>
      </c>
    </row>
    <row r="30" spans="1:17" x14ac:dyDescent="0.25">
      <c r="A30" s="3" t="s">
        <v>62</v>
      </c>
      <c r="D30" s="5"/>
      <c r="E30" s="7" t="str">
        <f t="shared" si="0"/>
        <v/>
      </c>
      <c r="F30" s="8" t="str">
        <f t="shared" si="1"/>
        <v/>
      </c>
      <c r="G30" s="2"/>
      <c r="N30" s="2"/>
      <c r="P30" t="str">
        <f t="shared" si="2"/>
        <v/>
      </c>
      <c r="Q30" t="str">
        <f t="shared" si="3"/>
        <v>HEQ027</v>
      </c>
    </row>
    <row r="31" spans="1:17" x14ac:dyDescent="0.25">
      <c r="A31" s="3" t="s">
        <v>63</v>
      </c>
      <c r="D31" s="5"/>
      <c r="E31" s="7" t="str">
        <f t="shared" si="0"/>
        <v/>
      </c>
      <c r="F31" s="8" t="str">
        <f t="shared" si="1"/>
        <v/>
      </c>
      <c r="G31" s="2"/>
      <c r="N31" s="2"/>
      <c r="P31" t="str">
        <f t="shared" si="2"/>
        <v/>
      </c>
      <c r="Q31" t="str">
        <f t="shared" si="3"/>
        <v>HEQ028</v>
      </c>
    </row>
    <row r="32" spans="1:17" x14ac:dyDescent="0.25">
      <c r="A32" s="3" t="s">
        <v>64</v>
      </c>
      <c r="D32" s="5"/>
      <c r="E32" s="7" t="str">
        <f t="shared" si="0"/>
        <v/>
      </c>
      <c r="F32" s="8" t="str">
        <f t="shared" si="1"/>
        <v/>
      </c>
      <c r="G32" s="2"/>
      <c r="N32" s="2"/>
      <c r="P32" t="str">
        <f t="shared" si="2"/>
        <v/>
      </c>
      <c r="Q32" t="str">
        <f t="shared" si="3"/>
        <v>HEQ029</v>
      </c>
    </row>
    <row r="33" spans="1:17" x14ac:dyDescent="0.25">
      <c r="A33" s="3" t="s">
        <v>65</v>
      </c>
      <c r="D33" s="5"/>
      <c r="E33" s="7" t="str">
        <f t="shared" si="0"/>
        <v/>
      </c>
      <c r="F33" s="8" t="str">
        <f t="shared" si="1"/>
        <v/>
      </c>
      <c r="G33" s="2"/>
      <c r="N33" s="2"/>
      <c r="P33" t="str">
        <f t="shared" si="2"/>
        <v/>
      </c>
      <c r="Q33" t="str">
        <f t="shared" si="3"/>
        <v>HEQ030</v>
      </c>
    </row>
    <row r="34" spans="1:17" x14ac:dyDescent="0.25">
      <c r="A34" s="3" t="s">
        <v>66</v>
      </c>
      <c r="D34" s="5"/>
      <c r="E34" s="7" t="str">
        <f t="shared" si="0"/>
        <v/>
      </c>
      <c r="F34" s="8" t="str">
        <f t="shared" si="1"/>
        <v/>
      </c>
      <c r="G34" s="2"/>
      <c r="N34" s="2"/>
      <c r="P34" t="str">
        <f t="shared" si="2"/>
        <v/>
      </c>
      <c r="Q34" t="str">
        <f t="shared" si="3"/>
        <v>HEQ031</v>
      </c>
    </row>
    <row r="35" spans="1:17" x14ac:dyDescent="0.25">
      <c r="A35" s="3" t="s">
        <v>67</v>
      </c>
      <c r="D35" s="6"/>
      <c r="E35" s="7" t="str">
        <f t="shared" si="0"/>
        <v/>
      </c>
      <c r="F35" s="8" t="str">
        <f t="shared" si="1"/>
        <v/>
      </c>
      <c r="P35" t="str">
        <f t="shared" si="2"/>
        <v/>
      </c>
      <c r="Q35" t="str">
        <f t="shared" si="3"/>
        <v>HEQ032</v>
      </c>
    </row>
    <row r="36" spans="1:17" x14ac:dyDescent="0.25">
      <c r="A36" s="3" t="s">
        <v>68</v>
      </c>
      <c r="D36" s="6"/>
      <c r="E36" s="7" t="str">
        <f t="shared" ref="E36:E67" si="6">IF(D36="","",D36*(1+$E$2))</f>
        <v/>
      </c>
      <c r="F36" s="8" t="str">
        <f t="shared" ref="F36:F67" si="7">IF(E36="","",E36+(E36*$F$2))</f>
        <v/>
      </c>
      <c r="P36" t="str">
        <f t="shared" ref="P36:P67" si="8">IF(B36="","",B36)</f>
        <v/>
      </c>
      <c r="Q36" t="str">
        <f t="shared" ref="Q36:Q67" si="9">IF(A36="","",A36)</f>
        <v>HEQ033</v>
      </c>
    </row>
    <row r="37" spans="1:17" x14ac:dyDescent="0.25">
      <c r="A37" s="3" t="s">
        <v>69</v>
      </c>
      <c r="D37" s="6"/>
      <c r="E37" s="7" t="str">
        <f t="shared" si="6"/>
        <v/>
      </c>
      <c r="F37" s="8" t="str">
        <f t="shared" si="7"/>
        <v/>
      </c>
      <c r="P37" t="str">
        <f t="shared" si="8"/>
        <v/>
      </c>
      <c r="Q37" t="str">
        <f t="shared" si="9"/>
        <v>HEQ034</v>
      </c>
    </row>
    <row r="38" spans="1:17" x14ac:dyDescent="0.25">
      <c r="A38" s="3" t="s">
        <v>70</v>
      </c>
      <c r="D38" s="6"/>
      <c r="E38" s="7" t="str">
        <f t="shared" si="6"/>
        <v/>
      </c>
      <c r="F38" s="8" t="str">
        <f t="shared" si="7"/>
        <v/>
      </c>
      <c r="P38" t="str">
        <f t="shared" si="8"/>
        <v/>
      </c>
      <c r="Q38" t="str">
        <f t="shared" si="9"/>
        <v>HEQ035</v>
      </c>
    </row>
    <row r="39" spans="1:17" x14ac:dyDescent="0.25">
      <c r="A39" s="3" t="s">
        <v>73</v>
      </c>
      <c r="D39" s="6"/>
      <c r="E39" s="7" t="str">
        <f t="shared" si="6"/>
        <v/>
      </c>
      <c r="F39" s="8" t="str">
        <f t="shared" si="7"/>
        <v/>
      </c>
      <c r="P39" t="str">
        <f t="shared" si="8"/>
        <v/>
      </c>
      <c r="Q39" t="str">
        <f t="shared" si="9"/>
        <v>HEQ036</v>
      </c>
    </row>
    <row r="40" spans="1:17" x14ac:dyDescent="0.25">
      <c r="A40" s="3" t="s">
        <v>74</v>
      </c>
      <c r="D40" s="6"/>
      <c r="E40" s="7" t="str">
        <f t="shared" si="6"/>
        <v/>
      </c>
      <c r="F40" s="8" t="str">
        <f t="shared" si="7"/>
        <v/>
      </c>
      <c r="P40" t="str">
        <f t="shared" si="8"/>
        <v/>
      </c>
      <c r="Q40" t="str">
        <f t="shared" si="9"/>
        <v>HEQ037</v>
      </c>
    </row>
    <row r="41" spans="1:17" x14ac:dyDescent="0.25">
      <c r="A41" s="3" t="s">
        <v>75</v>
      </c>
      <c r="D41" s="6"/>
      <c r="E41" s="7" t="str">
        <f t="shared" si="6"/>
        <v/>
      </c>
      <c r="F41" s="8" t="str">
        <f t="shared" si="7"/>
        <v/>
      </c>
      <c r="P41" t="str">
        <f t="shared" si="8"/>
        <v/>
      </c>
      <c r="Q41" t="str">
        <f t="shared" si="9"/>
        <v>HEQ038</v>
      </c>
    </row>
    <row r="42" spans="1:17" x14ac:dyDescent="0.25">
      <c r="A42" s="3" t="s">
        <v>76</v>
      </c>
      <c r="D42" s="6"/>
      <c r="E42" s="7" t="str">
        <f t="shared" si="6"/>
        <v/>
      </c>
      <c r="F42" s="8" t="str">
        <f t="shared" si="7"/>
        <v/>
      </c>
      <c r="P42" t="str">
        <f t="shared" si="8"/>
        <v/>
      </c>
      <c r="Q42" t="str">
        <f t="shared" si="9"/>
        <v>HEQ039</v>
      </c>
    </row>
    <row r="43" spans="1:17" x14ac:dyDescent="0.25">
      <c r="A43" s="3" t="s">
        <v>77</v>
      </c>
      <c r="D43" s="6"/>
      <c r="E43" s="7" t="str">
        <f t="shared" si="6"/>
        <v/>
      </c>
      <c r="F43" s="8" t="str">
        <f t="shared" si="7"/>
        <v/>
      </c>
      <c r="P43" t="str">
        <f t="shared" si="8"/>
        <v/>
      </c>
      <c r="Q43" t="str">
        <f t="shared" si="9"/>
        <v>HEQ040</v>
      </c>
    </row>
    <row r="44" spans="1:17" x14ac:dyDescent="0.25">
      <c r="A44" s="3" t="s">
        <v>78</v>
      </c>
      <c r="D44" s="6"/>
      <c r="E44" s="7" t="str">
        <f t="shared" si="6"/>
        <v/>
      </c>
      <c r="F44" s="8" t="str">
        <f t="shared" si="7"/>
        <v/>
      </c>
      <c r="P44" t="str">
        <f t="shared" si="8"/>
        <v/>
      </c>
      <c r="Q44" t="str">
        <f t="shared" si="9"/>
        <v>HEQ041</v>
      </c>
    </row>
    <row r="45" spans="1:17" x14ac:dyDescent="0.25">
      <c r="A45" s="3" t="s">
        <v>79</v>
      </c>
      <c r="D45" s="6"/>
      <c r="E45" s="7" t="str">
        <f t="shared" si="6"/>
        <v/>
      </c>
      <c r="F45" s="8" t="str">
        <f t="shared" si="7"/>
        <v/>
      </c>
      <c r="P45" t="str">
        <f t="shared" si="8"/>
        <v/>
      </c>
      <c r="Q45" t="str">
        <f t="shared" si="9"/>
        <v>HEQ042</v>
      </c>
    </row>
    <row r="46" spans="1:17" x14ac:dyDescent="0.25">
      <c r="A46" s="3" t="s">
        <v>80</v>
      </c>
      <c r="D46" s="6"/>
      <c r="E46" s="7" t="str">
        <f t="shared" si="6"/>
        <v/>
      </c>
      <c r="F46" s="8" t="str">
        <f t="shared" si="7"/>
        <v/>
      </c>
      <c r="P46" t="str">
        <f t="shared" si="8"/>
        <v/>
      </c>
      <c r="Q46" t="str">
        <f t="shared" si="9"/>
        <v>HEQ043</v>
      </c>
    </row>
    <row r="47" spans="1:17" x14ac:dyDescent="0.25">
      <c r="A47" s="3" t="s">
        <v>81</v>
      </c>
      <c r="D47" s="6"/>
      <c r="E47" s="7" t="str">
        <f t="shared" si="6"/>
        <v/>
      </c>
      <c r="F47" s="8" t="str">
        <f t="shared" si="7"/>
        <v/>
      </c>
      <c r="P47" t="str">
        <f t="shared" si="8"/>
        <v/>
      </c>
      <c r="Q47" t="str">
        <f t="shared" si="9"/>
        <v>HEQ044</v>
      </c>
    </row>
    <row r="48" spans="1:17" x14ac:dyDescent="0.25">
      <c r="A48" s="3" t="s">
        <v>82</v>
      </c>
      <c r="D48" s="6"/>
      <c r="E48" s="7" t="str">
        <f t="shared" si="6"/>
        <v/>
      </c>
      <c r="F48" s="8" t="str">
        <f t="shared" si="7"/>
        <v/>
      </c>
      <c r="P48" t="str">
        <f t="shared" si="8"/>
        <v/>
      </c>
      <c r="Q48" t="str">
        <f t="shared" si="9"/>
        <v>HEQ045</v>
      </c>
    </row>
    <row r="49" spans="1:17" x14ac:dyDescent="0.25">
      <c r="A49" s="3" t="s">
        <v>83</v>
      </c>
      <c r="D49" s="6"/>
      <c r="E49" s="7" t="str">
        <f t="shared" si="6"/>
        <v/>
      </c>
      <c r="F49" s="8" t="str">
        <f t="shared" si="7"/>
        <v/>
      </c>
      <c r="P49" t="str">
        <f t="shared" si="8"/>
        <v/>
      </c>
      <c r="Q49" t="str">
        <f t="shared" si="9"/>
        <v>HEQ046</v>
      </c>
    </row>
    <row r="50" spans="1:17" x14ac:dyDescent="0.25">
      <c r="A50" s="3" t="s">
        <v>84</v>
      </c>
      <c r="D50" s="6"/>
      <c r="E50" s="7" t="str">
        <f t="shared" si="6"/>
        <v/>
      </c>
      <c r="F50" s="8" t="str">
        <f t="shared" si="7"/>
        <v/>
      </c>
      <c r="P50" t="str">
        <f t="shared" si="8"/>
        <v/>
      </c>
      <c r="Q50" t="str">
        <f t="shared" si="9"/>
        <v>HEQ047</v>
      </c>
    </row>
    <row r="51" spans="1:17" x14ac:dyDescent="0.25">
      <c r="A51" s="3" t="s">
        <v>85</v>
      </c>
      <c r="D51" s="6"/>
      <c r="E51" s="7" t="str">
        <f t="shared" si="6"/>
        <v/>
      </c>
      <c r="F51" s="8" t="str">
        <f t="shared" si="7"/>
        <v/>
      </c>
      <c r="P51" t="str">
        <f t="shared" si="8"/>
        <v/>
      </c>
      <c r="Q51" t="str">
        <f t="shared" si="9"/>
        <v>HEQ048</v>
      </c>
    </row>
    <row r="52" spans="1:17" x14ac:dyDescent="0.25">
      <c r="A52" s="3" t="s">
        <v>86</v>
      </c>
      <c r="D52" s="6"/>
      <c r="E52" s="7" t="str">
        <f t="shared" si="6"/>
        <v/>
      </c>
      <c r="F52" s="8" t="str">
        <f t="shared" si="7"/>
        <v/>
      </c>
      <c r="P52" t="str">
        <f t="shared" si="8"/>
        <v/>
      </c>
      <c r="Q52" t="str">
        <f t="shared" si="9"/>
        <v>HEQ049</v>
      </c>
    </row>
    <row r="53" spans="1:17" x14ac:dyDescent="0.25">
      <c r="A53" s="3" t="s">
        <v>87</v>
      </c>
      <c r="D53" s="6"/>
      <c r="E53" s="7" t="str">
        <f t="shared" si="6"/>
        <v/>
      </c>
      <c r="F53" s="8" t="str">
        <f t="shared" si="7"/>
        <v/>
      </c>
      <c r="P53" t="str">
        <f t="shared" si="8"/>
        <v/>
      </c>
      <c r="Q53" t="str">
        <f t="shared" si="9"/>
        <v>HEQ050</v>
      </c>
    </row>
    <row r="54" spans="1:17" x14ac:dyDescent="0.25">
      <c r="A54" s="3" t="s">
        <v>88</v>
      </c>
      <c r="D54" s="6"/>
      <c r="E54" s="7" t="str">
        <f t="shared" si="6"/>
        <v/>
      </c>
      <c r="F54" s="8" t="str">
        <f t="shared" si="7"/>
        <v/>
      </c>
      <c r="P54" t="str">
        <f t="shared" si="8"/>
        <v/>
      </c>
      <c r="Q54" t="str">
        <f t="shared" si="9"/>
        <v>HEQ051</v>
      </c>
    </row>
    <row r="55" spans="1:17" x14ac:dyDescent="0.25">
      <c r="A55" s="3" t="s">
        <v>89</v>
      </c>
      <c r="D55" s="6"/>
      <c r="E55" s="7" t="str">
        <f t="shared" si="6"/>
        <v/>
      </c>
      <c r="F55" s="8" t="str">
        <f t="shared" si="7"/>
        <v/>
      </c>
      <c r="P55" t="str">
        <f t="shared" si="8"/>
        <v/>
      </c>
      <c r="Q55" t="str">
        <f t="shared" si="9"/>
        <v>HEQ052</v>
      </c>
    </row>
    <row r="56" spans="1:17" x14ac:dyDescent="0.25">
      <c r="A56" s="3" t="s">
        <v>90</v>
      </c>
      <c r="D56" s="6"/>
      <c r="E56" s="7" t="str">
        <f t="shared" si="6"/>
        <v/>
      </c>
      <c r="F56" s="8" t="str">
        <f t="shared" si="7"/>
        <v/>
      </c>
      <c r="P56" t="str">
        <f t="shared" si="8"/>
        <v/>
      </c>
      <c r="Q56" t="str">
        <f t="shared" si="9"/>
        <v>HEQ053</v>
      </c>
    </row>
    <row r="57" spans="1:17" x14ac:dyDescent="0.25">
      <c r="A57" s="3" t="s">
        <v>91</v>
      </c>
      <c r="D57" s="6"/>
      <c r="E57" s="7" t="str">
        <f t="shared" si="6"/>
        <v/>
      </c>
      <c r="F57" s="8" t="str">
        <f t="shared" si="7"/>
        <v/>
      </c>
      <c r="P57" t="str">
        <f t="shared" si="8"/>
        <v/>
      </c>
      <c r="Q57" t="str">
        <f t="shared" si="9"/>
        <v>HEQ054</v>
      </c>
    </row>
    <row r="58" spans="1:17" x14ac:dyDescent="0.25">
      <c r="A58" s="3" t="s">
        <v>92</v>
      </c>
      <c r="D58" s="6"/>
      <c r="E58" s="7" t="str">
        <f t="shared" si="6"/>
        <v/>
      </c>
      <c r="F58" s="8" t="str">
        <f t="shared" si="7"/>
        <v/>
      </c>
      <c r="P58" t="str">
        <f t="shared" si="8"/>
        <v/>
      </c>
      <c r="Q58" t="str">
        <f t="shared" si="9"/>
        <v>HEQ055</v>
      </c>
    </row>
    <row r="59" spans="1:17" x14ac:dyDescent="0.25">
      <c r="A59" s="3" t="s">
        <v>93</v>
      </c>
      <c r="D59" s="6"/>
      <c r="E59" s="7" t="str">
        <f t="shared" si="6"/>
        <v/>
      </c>
      <c r="F59" s="8" t="str">
        <f t="shared" si="7"/>
        <v/>
      </c>
      <c r="P59" t="str">
        <f t="shared" si="8"/>
        <v/>
      </c>
      <c r="Q59" t="str">
        <f t="shared" si="9"/>
        <v>HEQ056</v>
      </c>
    </row>
    <row r="60" spans="1:17" x14ac:dyDescent="0.25">
      <c r="A60" s="3" t="s">
        <v>94</v>
      </c>
      <c r="D60" s="6"/>
      <c r="E60" s="7" t="str">
        <f t="shared" si="6"/>
        <v/>
      </c>
      <c r="F60" s="8" t="str">
        <f t="shared" si="7"/>
        <v/>
      </c>
      <c r="P60" t="str">
        <f t="shared" si="8"/>
        <v/>
      </c>
      <c r="Q60" t="str">
        <f t="shared" si="9"/>
        <v>HEQ057</v>
      </c>
    </row>
    <row r="61" spans="1:17" x14ac:dyDescent="0.25">
      <c r="A61" s="3" t="s">
        <v>95</v>
      </c>
      <c r="D61" s="6"/>
      <c r="E61" s="7" t="str">
        <f t="shared" si="6"/>
        <v/>
      </c>
      <c r="F61" s="8" t="str">
        <f t="shared" si="7"/>
        <v/>
      </c>
      <c r="P61" t="str">
        <f t="shared" si="8"/>
        <v/>
      </c>
      <c r="Q61" t="str">
        <f t="shared" si="9"/>
        <v>HEQ058</v>
      </c>
    </row>
    <row r="62" spans="1:17" x14ac:dyDescent="0.25">
      <c r="A62" s="3" t="s">
        <v>96</v>
      </c>
      <c r="D62" s="6"/>
      <c r="E62" s="7" t="str">
        <f t="shared" si="6"/>
        <v/>
      </c>
      <c r="F62" s="8" t="str">
        <f t="shared" si="7"/>
        <v/>
      </c>
      <c r="P62" t="str">
        <f t="shared" si="8"/>
        <v/>
      </c>
      <c r="Q62" t="str">
        <f t="shared" si="9"/>
        <v>HEQ059</v>
      </c>
    </row>
    <row r="63" spans="1:17" x14ac:dyDescent="0.25">
      <c r="A63" s="3" t="s">
        <v>97</v>
      </c>
      <c r="D63" s="6"/>
      <c r="E63" s="7" t="str">
        <f t="shared" si="6"/>
        <v/>
      </c>
      <c r="F63" s="8" t="str">
        <f t="shared" si="7"/>
        <v/>
      </c>
      <c r="P63" t="str">
        <f t="shared" si="8"/>
        <v/>
      </c>
      <c r="Q63" t="str">
        <f t="shared" si="9"/>
        <v>HEQ060</v>
      </c>
    </row>
    <row r="64" spans="1:17" x14ac:dyDescent="0.25">
      <c r="A64" s="3" t="s">
        <v>98</v>
      </c>
      <c r="D64" s="6"/>
      <c r="E64" s="7" t="str">
        <f t="shared" si="6"/>
        <v/>
      </c>
      <c r="F64" s="8" t="str">
        <f t="shared" si="7"/>
        <v/>
      </c>
      <c r="P64" t="str">
        <f t="shared" si="8"/>
        <v/>
      </c>
      <c r="Q64" t="str">
        <f t="shared" si="9"/>
        <v>HEQ061</v>
      </c>
    </row>
    <row r="65" spans="1:17" x14ac:dyDescent="0.25">
      <c r="A65" s="3" t="s">
        <v>99</v>
      </c>
      <c r="D65" s="6"/>
      <c r="E65" s="7" t="str">
        <f t="shared" si="6"/>
        <v/>
      </c>
      <c r="F65" s="8" t="str">
        <f t="shared" si="7"/>
        <v/>
      </c>
      <c r="P65" t="str">
        <f t="shared" si="8"/>
        <v/>
      </c>
      <c r="Q65" t="str">
        <f t="shared" si="9"/>
        <v>HEQ062</v>
      </c>
    </row>
    <row r="66" spans="1:17" x14ac:dyDescent="0.25">
      <c r="A66" s="3" t="s">
        <v>100</v>
      </c>
      <c r="D66" s="6"/>
      <c r="E66" s="7" t="str">
        <f t="shared" si="6"/>
        <v/>
      </c>
      <c r="F66" s="8" t="str">
        <f t="shared" si="7"/>
        <v/>
      </c>
      <c r="P66" t="str">
        <f t="shared" si="8"/>
        <v/>
      </c>
      <c r="Q66" t="str">
        <f t="shared" si="9"/>
        <v>HEQ063</v>
      </c>
    </row>
    <row r="67" spans="1:17" x14ac:dyDescent="0.25">
      <c r="A67" s="3" t="s">
        <v>101</v>
      </c>
      <c r="D67" s="6"/>
      <c r="E67" s="7" t="str">
        <f t="shared" si="6"/>
        <v/>
      </c>
      <c r="F67" s="8" t="str">
        <f t="shared" si="7"/>
        <v/>
      </c>
      <c r="P67" t="str">
        <f t="shared" si="8"/>
        <v/>
      </c>
      <c r="Q67" t="str">
        <f t="shared" si="9"/>
        <v>HEQ064</v>
      </c>
    </row>
    <row r="68" spans="1:17" x14ac:dyDescent="0.25">
      <c r="A68" s="3" t="s">
        <v>102</v>
      </c>
      <c r="D68" s="6"/>
      <c r="E68" s="7" t="str">
        <f t="shared" ref="E68:E99" si="10">IF(D68="","",D68*(1+$E$2))</f>
        <v/>
      </c>
      <c r="F68" s="8" t="str">
        <f t="shared" ref="F68:F99" si="11">IF(E68="","",E68+(E68*$F$2))</f>
        <v/>
      </c>
      <c r="P68" t="str">
        <f t="shared" ref="P68:P100" si="12">IF(B68="","",B68)</f>
        <v/>
      </c>
      <c r="Q68" t="str">
        <f t="shared" ref="Q68:Q100" si="13">IF(A68="","",A68)</f>
        <v>HEQ065</v>
      </c>
    </row>
    <row r="69" spans="1:17" x14ac:dyDescent="0.25">
      <c r="A69" s="3" t="s">
        <v>103</v>
      </c>
      <c r="D69" s="6"/>
      <c r="E69" s="7" t="str">
        <f t="shared" si="10"/>
        <v/>
      </c>
      <c r="F69" s="8" t="str">
        <f t="shared" si="11"/>
        <v/>
      </c>
      <c r="P69" t="str">
        <f t="shared" si="12"/>
        <v/>
      </c>
      <c r="Q69" t="str">
        <f t="shared" si="13"/>
        <v>HEQ066</v>
      </c>
    </row>
    <row r="70" spans="1:17" x14ac:dyDescent="0.25">
      <c r="A70" s="3" t="s">
        <v>104</v>
      </c>
      <c r="D70" s="6"/>
      <c r="E70" s="7" t="str">
        <f t="shared" si="10"/>
        <v/>
      </c>
      <c r="F70" s="8" t="str">
        <f t="shared" si="11"/>
        <v/>
      </c>
      <c r="P70" t="str">
        <f t="shared" si="12"/>
        <v/>
      </c>
      <c r="Q70" t="str">
        <f t="shared" si="13"/>
        <v>HEQ067</v>
      </c>
    </row>
    <row r="71" spans="1:17" x14ac:dyDescent="0.25">
      <c r="A71" s="3" t="s">
        <v>105</v>
      </c>
      <c r="D71" s="6"/>
      <c r="E71" s="7" t="str">
        <f t="shared" si="10"/>
        <v/>
      </c>
      <c r="F71" s="8" t="str">
        <f t="shared" si="11"/>
        <v/>
      </c>
      <c r="P71" t="str">
        <f t="shared" si="12"/>
        <v/>
      </c>
      <c r="Q71" t="str">
        <f t="shared" si="13"/>
        <v>HEQ068</v>
      </c>
    </row>
    <row r="72" spans="1:17" x14ac:dyDescent="0.25">
      <c r="A72" s="3" t="s">
        <v>106</v>
      </c>
      <c r="D72" s="6"/>
      <c r="E72" s="7" t="str">
        <f t="shared" si="10"/>
        <v/>
      </c>
      <c r="F72" s="8" t="str">
        <f t="shared" si="11"/>
        <v/>
      </c>
      <c r="P72" t="str">
        <f t="shared" si="12"/>
        <v/>
      </c>
      <c r="Q72" t="str">
        <f t="shared" si="13"/>
        <v>HEQ069</v>
      </c>
    </row>
    <row r="73" spans="1:17" x14ac:dyDescent="0.25">
      <c r="A73" s="3" t="s">
        <v>107</v>
      </c>
      <c r="D73" s="6"/>
      <c r="E73" s="7" t="str">
        <f t="shared" si="10"/>
        <v/>
      </c>
      <c r="F73" s="8" t="str">
        <f t="shared" si="11"/>
        <v/>
      </c>
      <c r="P73" t="str">
        <f t="shared" si="12"/>
        <v/>
      </c>
      <c r="Q73" t="str">
        <f t="shared" si="13"/>
        <v>HEQ070</v>
      </c>
    </row>
    <row r="74" spans="1:17" x14ac:dyDescent="0.25">
      <c r="A74" s="3" t="s">
        <v>108</v>
      </c>
      <c r="D74" s="6"/>
      <c r="E74" s="7" t="str">
        <f t="shared" si="10"/>
        <v/>
      </c>
      <c r="F74" s="8" t="str">
        <f t="shared" si="11"/>
        <v/>
      </c>
      <c r="P74" t="str">
        <f t="shared" si="12"/>
        <v/>
      </c>
      <c r="Q74" t="str">
        <f t="shared" si="13"/>
        <v>HEQ071</v>
      </c>
    </row>
    <row r="75" spans="1:17" x14ac:dyDescent="0.25">
      <c r="A75" s="3" t="s">
        <v>109</v>
      </c>
      <c r="D75" s="6"/>
      <c r="E75" s="7" t="str">
        <f t="shared" si="10"/>
        <v/>
      </c>
      <c r="F75" s="8" t="str">
        <f t="shared" si="11"/>
        <v/>
      </c>
      <c r="P75" t="str">
        <f t="shared" si="12"/>
        <v/>
      </c>
      <c r="Q75" t="str">
        <f t="shared" si="13"/>
        <v>HEQ072</v>
      </c>
    </row>
    <row r="76" spans="1:17" x14ac:dyDescent="0.25">
      <c r="A76" s="3" t="s">
        <v>110</v>
      </c>
      <c r="D76" s="6"/>
      <c r="E76" s="7" t="str">
        <f t="shared" si="10"/>
        <v/>
      </c>
      <c r="F76" s="8" t="str">
        <f t="shared" si="11"/>
        <v/>
      </c>
      <c r="P76" t="str">
        <f t="shared" si="12"/>
        <v/>
      </c>
      <c r="Q76" t="str">
        <f t="shared" si="13"/>
        <v>HEQ073</v>
      </c>
    </row>
    <row r="77" spans="1:17" x14ac:dyDescent="0.25">
      <c r="A77" s="3" t="s">
        <v>111</v>
      </c>
      <c r="D77" s="6"/>
      <c r="E77" s="7" t="str">
        <f t="shared" si="10"/>
        <v/>
      </c>
      <c r="F77" s="8" t="str">
        <f t="shared" si="11"/>
        <v/>
      </c>
      <c r="P77" t="str">
        <f t="shared" si="12"/>
        <v/>
      </c>
      <c r="Q77" t="str">
        <f t="shared" si="13"/>
        <v>HEQ074</v>
      </c>
    </row>
    <row r="78" spans="1:17" x14ac:dyDescent="0.25">
      <c r="A78" s="3" t="s">
        <v>112</v>
      </c>
      <c r="D78" s="6"/>
      <c r="E78" s="7" t="str">
        <f t="shared" si="10"/>
        <v/>
      </c>
      <c r="F78" s="8" t="str">
        <f t="shared" si="11"/>
        <v/>
      </c>
      <c r="P78" t="str">
        <f t="shared" si="12"/>
        <v/>
      </c>
      <c r="Q78" t="str">
        <f t="shared" si="13"/>
        <v>HEQ075</v>
      </c>
    </row>
    <row r="79" spans="1:17" x14ac:dyDescent="0.25">
      <c r="A79" s="3" t="s">
        <v>113</v>
      </c>
      <c r="D79" s="6"/>
      <c r="E79" s="7" t="str">
        <f t="shared" si="10"/>
        <v/>
      </c>
      <c r="F79" s="8" t="str">
        <f t="shared" si="11"/>
        <v/>
      </c>
      <c r="P79" t="str">
        <f t="shared" si="12"/>
        <v/>
      </c>
      <c r="Q79" t="str">
        <f t="shared" si="13"/>
        <v>HEQ076</v>
      </c>
    </row>
    <row r="80" spans="1:17" x14ac:dyDescent="0.25">
      <c r="A80" s="3" t="s">
        <v>114</v>
      </c>
      <c r="D80" s="6"/>
      <c r="E80" s="7" t="str">
        <f t="shared" si="10"/>
        <v/>
      </c>
      <c r="F80" s="8" t="str">
        <f t="shared" si="11"/>
        <v/>
      </c>
      <c r="P80" t="str">
        <f t="shared" si="12"/>
        <v/>
      </c>
      <c r="Q80" t="str">
        <f t="shared" si="13"/>
        <v>HEQ077</v>
      </c>
    </row>
    <row r="81" spans="1:17" x14ac:dyDescent="0.25">
      <c r="A81" s="3" t="s">
        <v>115</v>
      </c>
      <c r="D81" s="6"/>
      <c r="E81" s="7" t="str">
        <f t="shared" si="10"/>
        <v/>
      </c>
      <c r="F81" s="8" t="str">
        <f t="shared" si="11"/>
        <v/>
      </c>
      <c r="P81" t="str">
        <f t="shared" si="12"/>
        <v/>
      </c>
      <c r="Q81" t="str">
        <f t="shared" si="13"/>
        <v>HEQ078</v>
      </c>
    </row>
    <row r="82" spans="1:17" x14ac:dyDescent="0.25">
      <c r="A82" s="3" t="s">
        <v>116</v>
      </c>
      <c r="D82" s="6"/>
      <c r="E82" s="7" t="str">
        <f t="shared" si="10"/>
        <v/>
      </c>
      <c r="F82" s="8" t="str">
        <f t="shared" si="11"/>
        <v/>
      </c>
      <c r="P82" t="str">
        <f t="shared" si="12"/>
        <v/>
      </c>
      <c r="Q82" t="str">
        <f t="shared" si="13"/>
        <v>HEQ079</v>
      </c>
    </row>
    <row r="83" spans="1:17" x14ac:dyDescent="0.25">
      <c r="A83" s="3" t="s">
        <v>117</v>
      </c>
      <c r="D83" s="6"/>
      <c r="E83" s="7" t="str">
        <f t="shared" si="10"/>
        <v/>
      </c>
      <c r="F83" s="8" t="str">
        <f t="shared" si="11"/>
        <v/>
      </c>
      <c r="P83" t="str">
        <f t="shared" si="12"/>
        <v/>
      </c>
      <c r="Q83" t="str">
        <f t="shared" si="13"/>
        <v>HEQ080</v>
      </c>
    </row>
    <row r="84" spans="1:17" x14ac:dyDescent="0.25">
      <c r="A84" s="3" t="s">
        <v>118</v>
      </c>
      <c r="D84" s="6"/>
      <c r="E84" s="7" t="str">
        <f t="shared" si="10"/>
        <v/>
      </c>
      <c r="F84" s="8" t="str">
        <f t="shared" si="11"/>
        <v/>
      </c>
      <c r="P84" t="str">
        <f t="shared" si="12"/>
        <v/>
      </c>
      <c r="Q84" t="str">
        <f t="shared" si="13"/>
        <v>HEQ081</v>
      </c>
    </row>
    <row r="85" spans="1:17" x14ac:dyDescent="0.25">
      <c r="A85" s="3" t="s">
        <v>119</v>
      </c>
      <c r="D85" s="6"/>
      <c r="E85" s="7" t="str">
        <f t="shared" si="10"/>
        <v/>
      </c>
      <c r="F85" s="8" t="str">
        <f t="shared" si="11"/>
        <v/>
      </c>
      <c r="P85" t="str">
        <f t="shared" si="12"/>
        <v/>
      </c>
      <c r="Q85" t="str">
        <f t="shared" si="13"/>
        <v>HEQ082</v>
      </c>
    </row>
    <row r="86" spans="1:17" x14ac:dyDescent="0.25">
      <c r="A86" s="3" t="s">
        <v>120</v>
      </c>
      <c r="D86" s="6"/>
      <c r="E86" s="7" t="str">
        <f t="shared" si="10"/>
        <v/>
      </c>
      <c r="F86" s="8" t="str">
        <f t="shared" si="11"/>
        <v/>
      </c>
      <c r="P86" t="str">
        <f t="shared" si="12"/>
        <v/>
      </c>
      <c r="Q86" t="str">
        <f t="shared" si="13"/>
        <v>HEQ083</v>
      </c>
    </row>
    <row r="87" spans="1:17" x14ac:dyDescent="0.25">
      <c r="A87" s="3" t="s">
        <v>121</v>
      </c>
      <c r="D87" s="6"/>
      <c r="E87" s="7" t="str">
        <f t="shared" si="10"/>
        <v/>
      </c>
      <c r="F87" s="8" t="str">
        <f t="shared" si="11"/>
        <v/>
      </c>
      <c r="P87" t="str">
        <f t="shared" si="12"/>
        <v/>
      </c>
      <c r="Q87" t="str">
        <f t="shared" si="13"/>
        <v>HEQ084</v>
      </c>
    </row>
    <row r="88" spans="1:17" x14ac:dyDescent="0.25">
      <c r="A88" s="3" t="s">
        <v>122</v>
      </c>
      <c r="D88" s="6"/>
      <c r="E88" s="7" t="str">
        <f t="shared" si="10"/>
        <v/>
      </c>
      <c r="F88" s="8" t="str">
        <f t="shared" si="11"/>
        <v/>
      </c>
      <c r="P88" t="str">
        <f t="shared" si="12"/>
        <v/>
      </c>
      <c r="Q88" t="str">
        <f t="shared" si="13"/>
        <v>HEQ085</v>
      </c>
    </row>
    <row r="89" spans="1:17" x14ac:dyDescent="0.25">
      <c r="A89" s="3" t="s">
        <v>123</v>
      </c>
      <c r="D89" s="6"/>
      <c r="E89" s="7" t="str">
        <f t="shared" si="10"/>
        <v/>
      </c>
      <c r="F89" s="8" t="str">
        <f t="shared" si="11"/>
        <v/>
      </c>
      <c r="P89" t="str">
        <f t="shared" si="12"/>
        <v/>
      </c>
      <c r="Q89" t="str">
        <f t="shared" si="13"/>
        <v>HEQ086</v>
      </c>
    </row>
    <row r="90" spans="1:17" x14ac:dyDescent="0.25">
      <c r="A90" s="3" t="s">
        <v>124</v>
      </c>
      <c r="D90" s="6"/>
      <c r="E90" s="7" t="str">
        <f t="shared" si="10"/>
        <v/>
      </c>
      <c r="F90" s="8" t="str">
        <f t="shared" si="11"/>
        <v/>
      </c>
      <c r="P90" t="str">
        <f t="shared" si="12"/>
        <v/>
      </c>
      <c r="Q90" t="str">
        <f t="shared" si="13"/>
        <v>HEQ087</v>
      </c>
    </row>
    <row r="91" spans="1:17" x14ac:dyDescent="0.25">
      <c r="A91" s="3" t="s">
        <v>125</v>
      </c>
      <c r="D91" s="6"/>
      <c r="E91" s="7" t="str">
        <f t="shared" si="10"/>
        <v/>
      </c>
      <c r="F91" s="8" t="str">
        <f t="shared" si="11"/>
        <v/>
      </c>
      <c r="P91" t="str">
        <f t="shared" si="12"/>
        <v/>
      </c>
      <c r="Q91" t="str">
        <f t="shared" si="13"/>
        <v>HEQ088</v>
      </c>
    </row>
    <row r="92" spans="1:17" x14ac:dyDescent="0.25">
      <c r="A92" s="3" t="s">
        <v>126</v>
      </c>
      <c r="D92" s="6"/>
      <c r="E92" s="7" t="str">
        <f t="shared" si="10"/>
        <v/>
      </c>
      <c r="F92" s="8" t="str">
        <f t="shared" si="11"/>
        <v/>
      </c>
      <c r="P92" t="str">
        <f t="shared" si="12"/>
        <v/>
      </c>
      <c r="Q92" t="str">
        <f t="shared" si="13"/>
        <v>HEQ089</v>
      </c>
    </row>
    <row r="93" spans="1:17" x14ac:dyDescent="0.25">
      <c r="A93" s="3" t="s">
        <v>127</v>
      </c>
      <c r="D93" s="6"/>
      <c r="E93" s="7" t="str">
        <f t="shared" si="10"/>
        <v/>
      </c>
      <c r="F93" s="8" t="str">
        <f t="shared" si="11"/>
        <v/>
      </c>
      <c r="P93" t="str">
        <f t="shared" si="12"/>
        <v/>
      </c>
      <c r="Q93" t="str">
        <f t="shared" si="13"/>
        <v>HEQ090</v>
      </c>
    </row>
    <row r="94" spans="1:17" x14ac:dyDescent="0.25">
      <c r="A94" s="3" t="s">
        <v>128</v>
      </c>
      <c r="D94" s="6"/>
      <c r="E94" s="7" t="str">
        <f t="shared" si="10"/>
        <v/>
      </c>
      <c r="F94" s="8" t="str">
        <f t="shared" si="11"/>
        <v/>
      </c>
      <c r="P94" t="str">
        <f t="shared" si="12"/>
        <v/>
      </c>
      <c r="Q94" t="str">
        <f t="shared" si="13"/>
        <v>HEQ091</v>
      </c>
    </row>
    <row r="95" spans="1:17" x14ac:dyDescent="0.25">
      <c r="A95" s="3" t="s">
        <v>129</v>
      </c>
      <c r="D95" s="6"/>
      <c r="E95" s="7" t="str">
        <f t="shared" si="10"/>
        <v/>
      </c>
      <c r="F95" s="8" t="str">
        <f t="shared" si="11"/>
        <v/>
      </c>
      <c r="P95" t="str">
        <f t="shared" si="12"/>
        <v/>
      </c>
      <c r="Q95" t="str">
        <f t="shared" si="13"/>
        <v>HEQ092</v>
      </c>
    </row>
    <row r="96" spans="1:17" x14ac:dyDescent="0.25">
      <c r="A96" s="3" t="s">
        <v>130</v>
      </c>
      <c r="D96" s="6"/>
      <c r="E96" s="7" t="str">
        <f t="shared" si="10"/>
        <v/>
      </c>
      <c r="F96" s="8" t="str">
        <f t="shared" si="11"/>
        <v/>
      </c>
      <c r="P96" t="str">
        <f t="shared" si="12"/>
        <v/>
      </c>
      <c r="Q96" t="str">
        <f t="shared" si="13"/>
        <v>HEQ093</v>
      </c>
    </row>
    <row r="97" spans="1:17" x14ac:dyDescent="0.25">
      <c r="A97" s="3" t="s">
        <v>131</v>
      </c>
      <c r="D97" s="6"/>
      <c r="E97" s="7" t="str">
        <f t="shared" si="10"/>
        <v/>
      </c>
      <c r="F97" s="8" t="str">
        <f t="shared" si="11"/>
        <v/>
      </c>
      <c r="P97" t="str">
        <f t="shared" si="12"/>
        <v/>
      </c>
      <c r="Q97" t="str">
        <f t="shared" si="13"/>
        <v>HEQ094</v>
      </c>
    </row>
    <row r="98" spans="1:17" x14ac:dyDescent="0.25">
      <c r="A98" s="3" t="s">
        <v>132</v>
      </c>
      <c r="D98" s="6"/>
      <c r="E98" s="7" t="str">
        <f t="shared" si="10"/>
        <v/>
      </c>
      <c r="F98" s="8" t="str">
        <f t="shared" si="11"/>
        <v/>
      </c>
      <c r="P98" t="str">
        <f t="shared" si="12"/>
        <v/>
      </c>
      <c r="Q98" t="str">
        <f t="shared" si="13"/>
        <v>HEQ095</v>
      </c>
    </row>
    <row r="99" spans="1:17" x14ac:dyDescent="0.25">
      <c r="A99" s="3" t="s">
        <v>133</v>
      </c>
      <c r="D99" s="6"/>
      <c r="E99" s="7" t="str">
        <f t="shared" si="10"/>
        <v/>
      </c>
      <c r="F99" s="8" t="str">
        <f t="shared" si="11"/>
        <v/>
      </c>
      <c r="P99" t="str">
        <f t="shared" si="12"/>
        <v/>
      </c>
      <c r="Q99" t="str">
        <f t="shared" si="13"/>
        <v>HEQ096</v>
      </c>
    </row>
    <row r="100" spans="1:17" x14ac:dyDescent="0.25">
      <c r="A100" s="3" t="s">
        <v>134</v>
      </c>
      <c r="D100" s="6"/>
      <c r="E100" s="7" t="str">
        <f>IF(D100="","",D100*(1+$E$2))</f>
        <v/>
      </c>
      <c r="F100" s="8" t="str">
        <f>IF(E100="","",E100+(E100*$F$2))</f>
        <v/>
      </c>
      <c r="P100" t="str">
        <f t="shared" si="12"/>
        <v/>
      </c>
      <c r="Q100" t="str">
        <f t="shared" si="13"/>
        <v>HEQ097</v>
      </c>
    </row>
  </sheetData>
  <autoFilter ref="A3:Q100" xr:uid="{00000000-0009-0000-0000-000004000000}">
    <sortState xmlns:xlrd2="http://schemas.microsoft.com/office/spreadsheetml/2017/richdata2" ref="A4:Q100">
      <sortCondition ref="A3:A100"/>
    </sortState>
  </autoFilter>
  <sortState xmlns:xlrd2="http://schemas.microsoft.com/office/spreadsheetml/2017/richdata2" ref="A4:A100">
    <sortCondition ref="A4:A100"/>
  </sortState>
  <mergeCells count="1">
    <mergeCell ref="A1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V703"/>
  <sheetViews>
    <sheetView zoomScale="115" zoomScaleNormal="115" workbookViewId="0">
      <selection activeCell="B31" sqref="B31"/>
    </sheetView>
  </sheetViews>
  <sheetFormatPr baseColWidth="10" defaultColWidth="11.42578125" defaultRowHeight="15" x14ac:dyDescent="0.25"/>
  <cols>
    <col min="1" max="1" width="10.140625" style="1" customWidth="1"/>
    <col min="2" max="2" width="59.7109375" style="1" customWidth="1"/>
    <col min="3" max="3" width="9.42578125" style="1" customWidth="1"/>
    <col min="4" max="4" width="17.28515625" style="1" customWidth="1"/>
    <col min="5" max="5" width="26.140625" style="1" customWidth="1"/>
    <col min="6" max="6" width="18.7109375" style="1" customWidth="1"/>
    <col min="7" max="8" width="11.42578125" style="1" customWidth="1"/>
    <col min="9" max="14" width="11.42578125" style="1"/>
    <col min="15" max="15" width="86.7109375" style="1" customWidth="1"/>
    <col min="16" max="16384" width="11.42578125" style="1"/>
  </cols>
  <sheetData>
    <row r="1" spans="1:22" ht="18" customHeight="1" x14ac:dyDescent="0.25">
      <c r="A1" s="287" t="s">
        <v>138</v>
      </c>
      <c r="B1" s="287"/>
      <c r="C1" s="287"/>
      <c r="D1" s="10"/>
      <c r="E1" s="11" t="s">
        <v>34</v>
      </c>
      <c r="F1"/>
      <c r="G1"/>
      <c r="H1"/>
      <c r="I1"/>
      <c r="J1"/>
      <c r="K1"/>
      <c r="L1"/>
      <c r="M1"/>
      <c r="N1"/>
      <c r="O1"/>
      <c r="P1"/>
    </row>
    <row r="2" spans="1:22" ht="30" customHeight="1" x14ac:dyDescent="0.25">
      <c r="A2" s="288"/>
      <c r="B2" s="288"/>
      <c r="C2" s="288"/>
      <c r="D2" s="10"/>
      <c r="E2" s="12">
        <v>0.15</v>
      </c>
      <c r="F2"/>
      <c r="G2"/>
      <c r="H2"/>
      <c r="I2"/>
      <c r="J2"/>
      <c r="K2"/>
      <c r="L2"/>
      <c r="M2"/>
      <c r="N2"/>
      <c r="O2"/>
      <c r="P2"/>
    </row>
    <row r="3" spans="1:22" x14ac:dyDescent="0.25">
      <c r="A3" s="4" t="s">
        <v>2</v>
      </c>
      <c r="B3" s="4" t="s">
        <v>1</v>
      </c>
      <c r="C3" s="4" t="s">
        <v>22</v>
      </c>
      <c r="D3" s="4" t="s">
        <v>23</v>
      </c>
      <c r="E3" s="4" t="s">
        <v>25</v>
      </c>
      <c r="F3" s="4" t="s">
        <v>141</v>
      </c>
      <c r="G3"/>
      <c r="H3"/>
      <c r="I3"/>
      <c r="J3"/>
      <c r="K3"/>
      <c r="L3"/>
      <c r="M3"/>
      <c r="N3"/>
      <c r="O3" s="3"/>
      <c r="P3" s="3"/>
    </row>
    <row r="4" spans="1:22" x14ac:dyDescent="0.25">
      <c r="A4" s="3" t="s">
        <v>143</v>
      </c>
      <c r="B4" s="1" t="s">
        <v>414</v>
      </c>
      <c r="C4" s="2" t="s">
        <v>400</v>
      </c>
      <c r="D4" s="6">
        <v>250</v>
      </c>
      <c r="E4" s="7">
        <f t="shared" ref="E4:E35" si="0">IF(D4="","",D4+(D4*$E$2))</f>
        <v>287.5</v>
      </c>
      <c r="O4" t="str">
        <f t="shared" ref="O4:O35" si="1">IF(B4="","",B4)</f>
        <v>Bogotá - San José del Guaviare - Terrestre</v>
      </c>
      <c r="P4" s="3" t="str">
        <f t="shared" ref="P4:P35" si="2">IF(A4="","",A4)</f>
        <v>TR001</v>
      </c>
      <c r="U4" s="6">
        <v>173.91304347826087</v>
      </c>
      <c r="V4" s="9">
        <f>U4*1.2</f>
        <v>208.69565217391303</v>
      </c>
    </row>
    <row r="5" spans="1:22" x14ac:dyDescent="0.25">
      <c r="A5" s="3" t="s">
        <v>144</v>
      </c>
      <c r="B5" s="1" t="s">
        <v>415</v>
      </c>
      <c r="C5" s="2" t="s">
        <v>400</v>
      </c>
      <c r="D5" s="6">
        <v>350</v>
      </c>
      <c r="E5" s="7">
        <f t="shared" si="0"/>
        <v>402.5</v>
      </c>
      <c r="O5" t="str">
        <f t="shared" si="1"/>
        <v>San José del Guaviare -INIRIDA</v>
      </c>
      <c r="P5" s="3" t="str">
        <f t="shared" si="2"/>
        <v>TR002</v>
      </c>
    </row>
    <row r="6" spans="1:22" x14ac:dyDescent="0.25">
      <c r="A6" s="3" t="s">
        <v>145</v>
      </c>
      <c r="B6" s="1" t="s">
        <v>427</v>
      </c>
      <c r="C6" s="2" t="s">
        <v>400</v>
      </c>
      <c r="D6" s="6">
        <v>200</v>
      </c>
      <c r="E6" s="7">
        <f t="shared" si="0"/>
        <v>230</v>
      </c>
      <c r="O6" t="str">
        <f t="shared" si="1"/>
        <v>Arrime a bodega y transporte local</v>
      </c>
      <c r="P6" s="3" t="str">
        <f t="shared" si="2"/>
        <v>TR003</v>
      </c>
    </row>
    <row r="7" spans="1:22" x14ac:dyDescent="0.25">
      <c r="A7" s="3" t="s">
        <v>146</v>
      </c>
      <c r="B7" s="1" t="s">
        <v>418</v>
      </c>
      <c r="C7" s="2" t="s">
        <v>397</v>
      </c>
      <c r="D7" s="6">
        <v>1000000</v>
      </c>
      <c r="E7" s="7">
        <f t="shared" si="0"/>
        <v>1150000</v>
      </c>
      <c r="O7" t="str">
        <f t="shared" si="1"/>
        <v>TRANSPORTE AEREO PERSONAL</v>
      </c>
      <c r="P7" s="3" t="str">
        <f t="shared" si="2"/>
        <v>TR004</v>
      </c>
    </row>
    <row r="8" spans="1:22" x14ac:dyDescent="0.25">
      <c r="A8" s="3" t="s">
        <v>147</v>
      </c>
      <c r="B8" s="1" t="s">
        <v>419</v>
      </c>
      <c r="C8" s="2" t="s">
        <v>400</v>
      </c>
      <c r="D8" s="6">
        <v>200</v>
      </c>
      <c r="E8" s="7">
        <f t="shared" si="0"/>
        <v>230</v>
      </c>
      <c r="O8" t="str">
        <f t="shared" si="1"/>
        <v>TRANSPORTE DE ESCOMBROS Y OTROS</v>
      </c>
      <c r="P8" s="3" t="str">
        <f t="shared" si="2"/>
        <v>TR005</v>
      </c>
    </row>
    <row r="9" spans="1:22" x14ac:dyDescent="0.25">
      <c r="A9" s="3" t="s">
        <v>148</v>
      </c>
      <c r="C9" s="2"/>
      <c r="D9" s="6"/>
      <c r="E9" s="7" t="str">
        <f t="shared" si="0"/>
        <v/>
      </c>
      <c r="O9" t="str">
        <f t="shared" si="1"/>
        <v/>
      </c>
      <c r="P9" s="3" t="str">
        <f t="shared" si="2"/>
        <v>TR006</v>
      </c>
    </row>
    <row r="10" spans="1:22" x14ac:dyDescent="0.25">
      <c r="A10" s="3" t="s">
        <v>149</v>
      </c>
      <c r="C10" s="2"/>
      <c r="D10" s="6"/>
      <c r="E10" s="7" t="str">
        <f t="shared" si="0"/>
        <v/>
      </c>
      <c r="O10" t="str">
        <f t="shared" si="1"/>
        <v/>
      </c>
      <c r="P10" s="3" t="str">
        <f t="shared" si="2"/>
        <v>TR007</v>
      </c>
    </row>
    <row r="11" spans="1:22" x14ac:dyDescent="0.25">
      <c r="A11" s="3" t="s">
        <v>150</v>
      </c>
      <c r="C11" s="2"/>
      <c r="D11" s="6"/>
      <c r="E11" s="7" t="str">
        <f t="shared" si="0"/>
        <v/>
      </c>
      <c r="O11" t="str">
        <f t="shared" si="1"/>
        <v/>
      </c>
      <c r="P11" s="3" t="str">
        <f t="shared" si="2"/>
        <v>TR008</v>
      </c>
    </row>
    <row r="12" spans="1:22" x14ac:dyDescent="0.25">
      <c r="A12" s="3" t="s">
        <v>151</v>
      </c>
      <c r="C12" s="2"/>
      <c r="D12" s="6"/>
      <c r="E12" s="7" t="str">
        <f t="shared" si="0"/>
        <v/>
      </c>
      <c r="O12" t="str">
        <f t="shared" si="1"/>
        <v/>
      </c>
      <c r="P12" s="3" t="str">
        <f t="shared" si="2"/>
        <v>TR009</v>
      </c>
    </row>
    <row r="13" spans="1:22" x14ac:dyDescent="0.25">
      <c r="A13" s="3" t="s">
        <v>152</v>
      </c>
      <c r="C13" s="2"/>
      <c r="D13" s="6"/>
      <c r="E13" s="7" t="str">
        <f t="shared" si="0"/>
        <v/>
      </c>
      <c r="O13" t="str">
        <f t="shared" si="1"/>
        <v/>
      </c>
      <c r="P13" s="3" t="str">
        <f t="shared" si="2"/>
        <v>TR010</v>
      </c>
    </row>
    <row r="14" spans="1:22" x14ac:dyDescent="0.25">
      <c r="A14" s="3" t="s">
        <v>153</v>
      </c>
      <c r="C14" s="2"/>
      <c r="D14" s="6"/>
      <c r="E14" s="7" t="str">
        <f t="shared" si="0"/>
        <v/>
      </c>
      <c r="O14" t="str">
        <f t="shared" si="1"/>
        <v/>
      </c>
      <c r="P14" s="3" t="str">
        <f t="shared" si="2"/>
        <v>TR011</v>
      </c>
    </row>
    <row r="15" spans="1:22" x14ac:dyDescent="0.25">
      <c r="A15" s="3" t="s">
        <v>154</v>
      </c>
      <c r="C15" s="2"/>
      <c r="D15" s="6"/>
      <c r="E15" s="7" t="str">
        <f t="shared" si="0"/>
        <v/>
      </c>
      <c r="O15" t="str">
        <f t="shared" si="1"/>
        <v/>
      </c>
      <c r="P15" s="3" t="str">
        <f t="shared" si="2"/>
        <v>TR012</v>
      </c>
    </row>
    <row r="16" spans="1:22" x14ac:dyDescent="0.25">
      <c r="A16" s="3" t="s">
        <v>155</v>
      </c>
      <c r="C16" s="2"/>
      <c r="D16" s="6"/>
      <c r="E16" s="7" t="str">
        <f t="shared" si="0"/>
        <v/>
      </c>
      <c r="O16" t="str">
        <f t="shared" si="1"/>
        <v/>
      </c>
      <c r="P16" s="3" t="str">
        <f t="shared" si="2"/>
        <v>TR013</v>
      </c>
    </row>
    <row r="17" spans="1:16" x14ac:dyDescent="0.25">
      <c r="A17" s="3" t="s">
        <v>156</v>
      </c>
      <c r="C17" s="2"/>
      <c r="D17" s="6"/>
      <c r="E17" s="7" t="str">
        <f t="shared" si="0"/>
        <v/>
      </c>
      <c r="O17" t="str">
        <f t="shared" si="1"/>
        <v/>
      </c>
      <c r="P17" s="3" t="str">
        <f t="shared" si="2"/>
        <v>TR014</v>
      </c>
    </row>
    <row r="18" spans="1:16" x14ac:dyDescent="0.25">
      <c r="A18" s="3" t="s">
        <v>157</v>
      </c>
      <c r="C18" s="2"/>
      <c r="D18" s="6"/>
      <c r="E18" s="7" t="str">
        <f t="shared" si="0"/>
        <v/>
      </c>
      <c r="O18" t="str">
        <f t="shared" si="1"/>
        <v/>
      </c>
      <c r="P18" s="3" t="str">
        <f t="shared" si="2"/>
        <v>TR015</v>
      </c>
    </row>
    <row r="19" spans="1:16" x14ac:dyDescent="0.25">
      <c r="A19" s="3" t="s">
        <v>158</v>
      </c>
      <c r="C19" s="2"/>
      <c r="D19" s="6"/>
      <c r="E19" s="7" t="str">
        <f t="shared" si="0"/>
        <v/>
      </c>
      <c r="O19" t="str">
        <f t="shared" si="1"/>
        <v/>
      </c>
      <c r="P19" s="3" t="str">
        <f t="shared" si="2"/>
        <v>TR016</v>
      </c>
    </row>
    <row r="20" spans="1:16" x14ac:dyDescent="0.25">
      <c r="A20" s="3" t="s">
        <v>159</v>
      </c>
      <c r="C20" s="2"/>
      <c r="D20" s="6"/>
      <c r="E20" s="7" t="str">
        <f t="shared" si="0"/>
        <v/>
      </c>
      <c r="O20" t="str">
        <f t="shared" si="1"/>
        <v/>
      </c>
      <c r="P20" s="3" t="str">
        <f t="shared" si="2"/>
        <v>TR017</v>
      </c>
    </row>
    <row r="21" spans="1:16" x14ac:dyDescent="0.25">
      <c r="A21" s="3" t="s">
        <v>160</v>
      </c>
      <c r="C21" s="2"/>
      <c r="D21" s="6"/>
      <c r="E21" s="7" t="str">
        <f t="shared" si="0"/>
        <v/>
      </c>
      <c r="O21" t="str">
        <f t="shared" si="1"/>
        <v/>
      </c>
      <c r="P21" s="3" t="str">
        <f t="shared" si="2"/>
        <v>TR018</v>
      </c>
    </row>
    <row r="22" spans="1:16" x14ac:dyDescent="0.25">
      <c r="A22" s="3" t="s">
        <v>161</v>
      </c>
      <c r="C22" s="2"/>
      <c r="D22" s="6"/>
      <c r="E22" s="7" t="str">
        <f t="shared" si="0"/>
        <v/>
      </c>
      <c r="O22" t="str">
        <f t="shared" si="1"/>
        <v/>
      </c>
      <c r="P22" s="3" t="str">
        <f t="shared" si="2"/>
        <v>TR019</v>
      </c>
    </row>
    <row r="23" spans="1:16" x14ac:dyDescent="0.25">
      <c r="A23" s="3" t="s">
        <v>162</v>
      </c>
      <c r="C23" s="2"/>
      <c r="D23" s="6"/>
      <c r="E23" s="7" t="str">
        <f t="shared" si="0"/>
        <v/>
      </c>
      <c r="O23" t="str">
        <f t="shared" si="1"/>
        <v/>
      </c>
      <c r="P23" s="3" t="str">
        <f t="shared" si="2"/>
        <v>TR020</v>
      </c>
    </row>
    <row r="24" spans="1:16" x14ac:dyDescent="0.25">
      <c r="A24" s="3" t="s">
        <v>163</v>
      </c>
      <c r="C24" s="2"/>
      <c r="D24" s="6"/>
      <c r="E24" s="7" t="str">
        <f t="shared" si="0"/>
        <v/>
      </c>
      <c r="O24" t="str">
        <f t="shared" si="1"/>
        <v/>
      </c>
      <c r="P24" s="3" t="str">
        <f t="shared" si="2"/>
        <v>TR021</v>
      </c>
    </row>
    <row r="25" spans="1:16" x14ac:dyDescent="0.25">
      <c r="A25" s="3" t="s">
        <v>164</v>
      </c>
      <c r="C25" s="2"/>
      <c r="D25" s="6"/>
      <c r="E25" s="7" t="str">
        <f t="shared" si="0"/>
        <v/>
      </c>
      <c r="O25" t="str">
        <f t="shared" si="1"/>
        <v/>
      </c>
      <c r="P25" s="3" t="str">
        <f t="shared" si="2"/>
        <v>TR022</v>
      </c>
    </row>
    <row r="26" spans="1:16" x14ac:dyDescent="0.25">
      <c r="A26" s="3" t="s">
        <v>165</v>
      </c>
      <c r="C26" s="2"/>
      <c r="D26" s="6"/>
      <c r="E26" s="7" t="str">
        <f t="shared" si="0"/>
        <v/>
      </c>
      <c r="O26" t="str">
        <f t="shared" si="1"/>
        <v/>
      </c>
      <c r="P26" s="3" t="str">
        <f t="shared" si="2"/>
        <v>TR023</v>
      </c>
    </row>
    <row r="27" spans="1:16" x14ac:dyDescent="0.25">
      <c r="A27" s="3" t="s">
        <v>166</v>
      </c>
      <c r="C27" s="2"/>
      <c r="D27" s="6"/>
      <c r="E27" s="7" t="str">
        <f t="shared" si="0"/>
        <v/>
      </c>
      <c r="O27" t="str">
        <f t="shared" si="1"/>
        <v/>
      </c>
      <c r="P27" s="3" t="str">
        <f t="shared" si="2"/>
        <v>TR024</v>
      </c>
    </row>
    <row r="28" spans="1:16" x14ac:dyDescent="0.25">
      <c r="A28" s="3" t="s">
        <v>167</v>
      </c>
      <c r="C28" s="2"/>
      <c r="D28" s="6"/>
      <c r="E28" s="7" t="str">
        <f t="shared" si="0"/>
        <v/>
      </c>
      <c r="O28" t="str">
        <f t="shared" si="1"/>
        <v/>
      </c>
      <c r="P28" s="3" t="str">
        <f t="shared" si="2"/>
        <v>TR025</v>
      </c>
    </row>
    <row r="29" spans="1:16" x14ac:dyDescent="0.25">
      <c r="A29" s="3" t="s">
        <v>168</v>
      </c>
      <c r="C29" s="2"/>
      <c r="D29" s="6"/>
      <c r="E29" s="7" t="str">
        <f t="shared" si="0"/>
        <v/>
      </c>
      <c r="O29" t="str">
        <f t="shared" si="1"/>
        <v/>
      </c>
      <c r="P29" s="3" t="str">
        <f t="shared" si="2"/>
        <v>TR026</v>
      </c>
    </row>
    <row r="30" spans="1:16" x14ac:dyDescent="0.25">
      <c r="A30" s="3" t="s">
        <v>169</v>
      </c>
      <c r="C30" s="2"/>
      <c r="D30" s="6"/>
      <c r="E30" s="7" t="str">
        <f t="shared" si="0"/>
        <v/>
      </c>
      <c r="O30" t="str">
        <f t="shared" si="1"/>
        <v/>
      </c>
      <c r="P30" s="3" t="str">
        <f t="shared" si="2"/>
        <v>TR027</v>
      </c>
    </row>
    <row r="31" spans="1:16" x14ac:dyDescent="0.25">
      <c r="A31" s="3" t="s">
        <v>170</v>
      </c>
      <c r="C31" s="2"/>
      <c r="D31" s="6"/>
      <c r="E31" s="7" t="str">
        <f t="shared" si="0"/>
        <v/>
      </c>
      <c r="O31" t="str">
        <f t="shared" si="1"/>
        <v/>
      </c>
      <c r="P31" s="3" t="str">
        <f t="shared" si="2"/>
        <v>TR028</v>
      </c>
    </row>
    <row r="32" spans="1:16" x14ac:dyDescent="0.25">
      <c r="A32" s="3" t="s">
        <v>171</v>
      </c>
      <c r="C32" s="2"/>
      <c r="D32" s="6"/>
      <c r="E32" s="7" t="str">
        <f t="shared" si="0"/>
        <v/>
      </c>
      <c r="O32" t="str">
        <f t="shared" si="1"/>
        <v/>
      </c>
      <c r="P32" s="3" t="str">
        <f t="shared" si="2"/>
        <v>TR029</v>
      </c>
    </row>
    <row r="33" spans="1:19" x14ac:dyDescent="0.25">
      <c r="A33" s="3" t="s">
        <v>172</v>
      </c>
      <c r="C33" s="2"/>
      <c r="D33" s="6"/>
      <c r="E33" s="7" t="str">
        <f t="shared" si="0"/>
        <v/>
      </c>
      <c r="O33" t="str">
        <f t="shared" si="1"/>
        <v/>
      </c>
      <c r="P33" s="3" t="str">
        <f t="shared" si="2"/>
        <v>TR030</v>
      </c>
    </row>
    <row r="34" spans="1:19" x14ac:dyDescent="0.25">
      <c r="A34" s="3" t="s">
        <v>173</v>
      </c>
      <c r="C34" s="2"/>
      <c r="D34" s="6"/>
      <c r="E34" s="7" t="str">
        <f t="shared" si="0"/>
        <v/>
      </c>
      <c r="O34" t="str">
        <f t="shared" si="1"/>
        <v/>
      </c>
      <c r="P34" s="3" t="str">
        <f t="shared" si="2"/>
        <v>TR031</v>
      </c>
    </row>
    <row r="35" spans="1:19" x14ac:dyDescent="0.25">
      <c r="A35" s="3" t="s">
        <v>174</v>
      </c>
      <c r="C35" s="2"/>
      <c r="D35" s="6"/>
      <c r="E35" s="7" t="str">
        <f t="shared" si="0"/>
        <v/>
      </c>
      <c r="O35" t="str">
        <f t="shared" si="1"/>
        <v/>
      </c>
      <c r="P35" s="3" t="str">
        <f t="shared" si="2"/>
        <v>TR032</v>
      </c>
    </row>
    <row r="36" spans="1:19" x14ac:dyDescent="0.25">
      <c r="A36" s="3" t="s">
        <v>175</v>
      </c>
      <c r="C36" s="2"/>
      <c r="D36" s="6"/>
      <c r="E36" s="7" t="str">
        <f t="shared" ref="E36:E67" si="3">IF(D36="","",D36+(D36*$E$2))</f>
        <v/>
      </c>
      <c r="O36" t="str">
        <f t="shared" ref="O36:O67" si="4">IF(B36="","",B36)</f>
        <v/>
      </c>
      <c r="P36" s="3" t="str">
        <f t="shared" ref="P36:P67" si="5">IF(A36="","",A36)</f>
        <v>TR033</v>
      </c>
    </row>
    <row r="37" spans="1:19" x14ac:dyDescent="0.25">
      <c r="A37" s="3" t="s">
        <v>176</v>
      </c>
      <c r="C37" s="2"/>
      <c r="D37" s="6"/>
      <c r="E37" s="7" t="str">
        <f t="shared" si="3"/>
        <v/>
      </c>
      <c r="O37" t="str">
        <f t="shared" si="4"/>
        <v/>
      </c>
      <c r="P37" s="3" t="str">
        <f t="shared" si="5"/>
        <v>TR034</v>
      </c>
    </row>
    <row r="38" spans="1:19" x14ac:dyDescent="0.25">
      <c r="A38" s="3" t="s">
        <v>177</v>
      </c>
      <c r="C38" s="2"/>
      <c r="D38" s="6"/>
      <c r="E38" s="7" t="str">
        <f t="shared" si="3"/>
        <v/>
      </c>
      <c r="O38" t="str">
        <f t="shared" si="4"/>
        <v/>
      </c>
      <c r="P38" s="3" t="str">
        <f t="shared" si="5"/>
        <v>TR035</v>
      </c>
      <c r="Q38" s="6"/>
      <c r="S38" s="6"/>
    </row>
    <row r="39" spans="1:19" x14ac:dyDescent="0.25">
      <c r="A39" s="3" t="s">
        <v>178</v>
      </c>
      <c r="C39" s="2"/>
      <c r="D39" s="6"/>
      <c r="E39" s="7" t="str">
        <f t="shared" si="3"/>
        <v/>
      </c>
      <c r="O39" t="str">
        <f t="shared" si="4"/>
        <v/>
      </c>
      <c r="P39" s="3" t="str">
        <f t="shared" si="5"/>
        <v>TR036</v>
      </c>
      <c r="Q39" s="6"/>
      <c r="S39" s="6"/>
    </row>
    <row r="40" spans="1:19" x14ac:dyDescent="0.25">
      <c r="A40" s="3" t="s">
        <v>179</v>
      </c>
      <c r="C40" s="2"/>
      <c r="D40" s="6"/>
      <c r="E40" s="7" t="str">
        <f t="shared" si="3"/>
        <v/>
      </c>
      <c r="O40" t="str">
        <f t="shared" si="4"/>
        <v/>
      </c>
      <c r="P40" s="3" t="str">
        <f t="shared" si="5"/>
        <v>TR037</v>
      </c>
    </row>
    <row r="41" spans="1:19" x14ac:dyDescent="0.25">
      <c r="A41" s="3" t="s">
        <v>180</v>
      </c>
      <c r="C41" s="2"/>
      <c r="D41" s="6"/>
      <c r="E41" s="7" t="str">
        <f t="shared" si="3"/>
        <v/>
      </c>
      <c r="O41" t="str">
        <f t="shared" si="4"/>
        <v/>
      </c>
      <c r="P41" s="3" t="str">
        <f t="shared" si="5"/>
        <v>TR038</v>
      </c>
    </row>
    <row r="42" spans="1:19" x14ac:dyDescent="0.25">
      <c r="A42" s="3" t="s">
        <v>181</v>
      </c>
      <c r="C42" s="2"/>
      <c r="D42" s="6"/>
      <c r="E42" s="7" t="str">
        <f t="shared" si="3"/>
        <v/>
      </c>
      <c r="O42" t="str">
        <f t="shared" si="4"/>
        <v/>
      </c>
      <c r="P42" s="3" t="str">
        <f t="shared" si="5"/>
        <v>TR039</v>
      </c>
    </row>
    <row r="43" spans="1:19" x14ac:dyDescent="0.25">
      <c r="A43" s="3" t="s">
        <v>182</v>
      </c>
      <c r="C43" s="2"/>
      <c r="D43" s="6"/>
      <c r="E43" s="7" t="str">
        <f t="shared" si="3"/>
        <v/>
      </c>
      <c r="O43" t="str">
        <f t="shared" si="4"/>
        <v/>
      </c>
      <c r="P43" s="3" t="str">
        <f t="shared" si="5"/>
        <v>TR040</v>
      </c>
    </row>
    <row r="44" spans="1:19" x14ac:dyDescent="0.25">
      <c r="A44" s="3" t="s">
        <v>183</v>
      </c>
      <c r="C44" s="2"/>
      <c r="D44" s="6"/>
      <c r="E44" s="7" t="str">
        <f t="shared" si="3"/>
        <v/>
      </c>
      <c r="O44" t="str">
        <f t="shared" si="4"/>
        <v/>
      </c>
      <c r="P44" s="3" t="str">
        <f t="shared" si="5"/>
        <v>TR041</v>
      </c>
    </row>
    <row r="45" spans="1:19" x14ac:dyDescent="0.25">
      <c r="A45" s="3" t="s">
        <v>184</v>
      </c>
      <c r="C45" s="2"/>
      <c r="D45" s="6"/>
      <c r="E45" s="7" t="str">
        <f t="shared" si="3"/>
        <v/>
      </c>
      <c r="O45" t="str">
        <f t="shared" si="4"/>
        <v/>
      </c>
      <c r="P45" s="3" t="str">
        <f t="shared" si="5"/>
        <v>TR042</v>
      </c>
    </row>
    <row r="46" spans="1:19" x14ac:dyDescent="0.25">
      <c r="A46" s="3" t="s">
        <v>185</v>
      </c>
      <c r="C46" s="2"/>
      <c r="D46" s="6"/>
      <c r="E46" s="7" t="str">
        <f t="shared" si="3"/>
        <v/>
      </c>
      <c r="O46" t="str">
        <f t="shared" si="4"/>
        <v/>
      </c>
      <c r="P46" s="3" t="str">
        <f t="shared" si="5"/>
        <v>TR043</v>
      </c>
    </row>
    <row r="47" spans="1:19" x14ac:dyDescent="0.25">
      <c r="A47" s="3" t="s">
        <v>186</v>
      </c>
      <c r="C47" s="2"/>
      <c r="D47" s="6"/>
      <c r="E47" s="7" t="str">
        <f t="shared" si="3"/>
        <v/>
      </c>
      <c r="O47" t="str">
        <f t="shared" si="4"/>
        <v/>
      </c>
      <c r="P47" s="3" t="str">
        <f t="shared" si="5"/>
        <v>TR044</v>
      </c>
    </row>
    <row r="48" spans="1:19" x14ac:dyDescent="0.25">
      <c r="A48" s="3" t="s">
        <v>187</v>
      </c>
      <c r="C48" s="2"/>
      <c r="D48" s="6"/>
      <c r="E48" s="7" t="str">
        <f t="shared" si="3"/>
        <v/>
      </c>
      <c r="O48" t="str">
        <f t="shared" si="4"/>
        <v/>
      </c>
      <c r="P48" s="3" t="str">
        <f t="shared" si="5"/>
        <v>TR045</v>
      </c>
    </row>
    <row r="49" spans="1:16" x14ac:dyDescent="0.25">
      <c r="A49" s="3" t="s">
        <v>188</v>
      </c>
      <c r="C49" s="2"/>
      <c r="D49" s="6"/>
      <c r="E49" s="7" t="str">
        <f t="shared" si="3"/>
        <v/>
      </c>
      <c r="O49" t="str">
        <f t="shared" si="4"/>
        <v/>
      </c>
      <c r="P49" s="3" t="str">
        <f t="shared" si="5"/>
        <v>TR046</v>
      </c>
    </row>
    <row r="50" spans="1:16" x14ac:dyDescent="0.25">
      <c r="A50" s="3" t="s">
        <v>189</v>
      </c>
      <c r="C50" s="2"/>
      <c r="D50" s="6"/>
      <c r="E50" s="7" t="str">
        <f t="shared" si="3"/>
        <v/>
      </c>
      <c r="O50" t="str">
        <f t="shared" si="4"/>
        <v/>
      </c>
      <c r="P50" s="3" t="str">
        <f t="shared" si="5"/>
        <v>TR047</v>
      </c>
    </row>
    <row r="51" spans="1:16" x14ac:dyDescent="0.25">
      <c r="A51" s="3" t="s">
        <v>190</v>
      </c>
      <c r="C51" s="2"/>
      <c r="D51" s="6"/>
      <c r="E51" s="7" t="str">
        <f t="shared" si="3"/>
        <v/>
      </c>
      <c r="O51" t="str">
        <f t="shared" si="4"/>
        <v/>
      </c>
      <c r="P51" s="3" t="str">
        <f t="shared" si="5"/>
        <v>TR048</v>
      </c>
    </row>
    <row r="52" spans="1:16" x14ac:dyDescent="0.25">
      <c r="A52" s="3" t="s">
        <v>191</v>
      </c>
      <c r="C52" s="2"/>
      <c r="D52" s="6"/>
      <c r="E52" s="7" t="str">
        <f t="shared" si="3"/>
        <v/>
      </c>
      <c r="O52" t="str">
        <f t="shared" si="4"/>
        <v/>
      </c>
      <c r="P52" s="3" t="str">
        <f t="shared" si="5"/>
        <v>TR049</v>
      </c>
    </row>
    <row r="53" spans="1:16" x14ac:dyDescent="0.25">
      <c r="A53" s="3" t="s">
        <v>192</v>
      </c>
      <c r="C53" s="2"/>
      <c r="D53" s="6"/>
      <c r="E53" s="7" t="str">
        <f t="shared" si="3"/>
        <v/>
      </c>
      <c r="O53" t="str">
        <f t="shared" si="4"/>
        <v/>
      </c>
      <c r="P53" s="3" t="str">
        <f t="shared" si="5"/>
        <v>TR050</v>
      </c>
    </row>
    <row r="54" spans="1:16" x14ac:dyDescent="0.25">
      <c r="A54" s="3" t="s">
        <v>193</v>
      </c>
      <c r="C54" s="2"/>
      <c r="D54" s="6"/>
      <c r="E54" s="7" t="str">
        <f t="shared" si="3"/>
        <v/>
      </c>
      <c r="O54" t="str">
        <f t="shared" si="4"/>
        <v/>
      </c>
      <c r="P54" s="3" t="str">
        <f t="shared" si="5"/>
        <v>TR051</v>
      </c>
    </row>
    <row r="55" spans="1:16" x14ac:dyDescent="0.25">
      <c r="A55" s="3" t="s">
        <v>194</v>
      </c>
      <c r="C55" s="2"/>
      <c r="D55" s="6"/>
      <c r="E55" s="7" t="str">
        <f t="shared" si="3"/>
        <v/>
      </c>
      <c r="O55" t="str">
        <f t="shared" si="4"/>
        <v/>
      </c>
      <c r="P55" s="3" t="str">
        <f t="shared" si="5"/>
        <v>TR052</v>
      </c>
    </row>
    <row r="56" spans="1:16" x14ac:dyDescent="0.25">
      <c r="A56" s="3" t="s">
        <v>195</v>
      </c>
      <c r="C56" s="2"/>
      <c r="D56" s="6"/>
      <c r="E56" s="7" t="str">
        <f t="shared" si="3"/>
        <v/>
      </c>
      <c r="O56" t="str">
        <f t="shared" si="4"/>
        <v/>
      </c>
      <c r="P56" s="3" t="str">
        <f t="shared" si="5"/>
        <v>TR053</v>
      </c>
    </row>
    <row r="57" spans="1:16" x14ac:dyDescent="0.25">
      <c r="A57" s="3" t="s">
        <v>196</v>
      </c>
      <c r="C57" s="2"/>
      <c r="D57" s="6"/>
      <c r="E57" s="7" t="str">
        <f t="shared" si="3"/>
        <v/>
      </c>
      <c r="O57" t="str">
        <f t="shared" si="4"/>
        <v/>
      </c>
      <c r="P57" s="3" t="str">
        <f t="shared" si="5"/>
        <v>TR054</v>
      </c>
    </row>
    <row r="58" spans="1:16" x14ac:dyDescent="0.25">
      <c r="A58" s="3" t="s">
        <v>197</v>
      </c>
      <c r="C58" s="2"/>
      <c r="D58" s="6"/>
      <c r="E58" s="7" t="str">
        <f t="shared" si="3"/>
        <v/>
      </c>
      <c r="O58" t="str">
        <f t="shared" si="4"/>
        <v/>
      </c>
      <c r="P58" s="3" t="str">
        <f t="shared" si="5"/>
        <v>TR055</v>
      </c>
    </row>
    <row r="59" spans="1:16" x14ac:dyDescent="0.25">
      <c r="A59" s="3" t="s">
        <v>198</v>
      </c>
      <c r="C59" s="2"/>
      <c r="D59" s="6"/>
      <c r="E59" s="7" t="str">
        <f t="shared" si="3"/>
        <v/>
      </c>
      <c r="O59" t="str">
        <f t="shared" si="4"/>
        <v/>
      </c>
      <c r="P59" s="3" t="str">
        <f t="shared" si="5"/>
        <v>TR056</v>
      </c>
    </row>
    <row r="60" spans="1:16" x14ac:dyDescent="0.25">
      <c r="A60" s="3" t="s">
        <v>199</v>
      </c>
      <c r="C60" s="2"/>
      <c r="D60" s="6"/>
      <c r="E60" s="7" t="str">
        <f t="shared" si="3"/>
        <v/>
      </c>
      <c r="O60" t="str">
        <f t="shared" si="4"/>
        <v/>
      </c>
      <c r="P60" s="3" t="str">
        <f t="shared" si="5"/>
        <v>TR057</v>
      </c>
    </row>
    <row r="61" spans="1:16" x14ac:dyDescent="0.25">
      <c r="A61" s="3" t="s">
        <v>200</v>
      </c>
      <c r="C61" s="2"/>
      <c r="D61" s="6"/>
      <c r="E61" s="7" t="str">
        <f t="shared" si="3"/>
        <v/>
      </c>
      <c r="O61" t="str">
        <f t="shared" si="4"/>
        <v/>
      </c>
      <c r="P61" s="3" t="str">
        <f t="shared" si="5"/>
        <v>TR058</v>
      </c>
    </row>
    <row r="62" spans="1:16" x14ac:dyDescent="0.25">
      <c r="A62" s="3" t="s">
        <v>201</v>
      </c>
      <c r="C62" s="2"/>
      <c r="D62" s="6"/>
      <c r="E62" s="7" t="str">
        <f t="shared" si="3"/>
        <v/>
      </c>
      <c r="O62" t="str">
        <f t="shared" si="4"/>
        <v/>
      </c>
      <c r="P62" s="3" t="str">
        <f t="shared" si="5"/>
        <v>TR059</v>
      </c>
    </row>
    <row r="63" spans="1:16" x14ac:dyDescent="0.25">
      <c r="A63" s="3" t="s">
        <v>202</v>
      </c>
      <c r="C63" s="2"/>
      <c r="D63" s="6"/>
      <c r="E63" s="7" t="str">
        <f t="shared" si="3"/>
        <v/>
      </c>
      <c r="O63" t="str">
        <f t="shared" si="4"/>
        <v/>
      </c>
      <c r="P63" s="3" t="str">
        <f t="shared" si="5"/>
        <v>TR060</v>
      </c>
    </row>
    <row r="64" spans="1:16" x14ac:dyDescent="0.25">
      <c r="A64" s="3" t="s">
        <v>203</v>
      </c>
      <c r="C64" s="2"/>
      <c r="D64" s="6"/>
      <c r="E64" s="7" t="str">
        <f t="shared" si="3"/>
        <v/>
      </c>
      <c r="O64" t="str">
        <f t="shared" si="4"/>
        <v/>
      </c>
      <c r="P64" s="3" t="str">
        <f t="shared" si="5"/>
        <v>TR061</v>
      </c>
    </row>
    <row r="65" spans="1:16" x14ac:dyDescent="0.25">
      <c r="A65" s="3" t="s">
        <v>204</v>
      </c>
      <c r="C65" s="2"/>
      <c r="D65" s="6"/>
      <c r="E65" s="7" t="str">
        <f t="shared" si="3"/>
        <v/>
      </c>
      <c r="O65" t="str">
        <f t="shared" si="4"/>
        <v/>
      </c>
      <c r="P65" s="3" t="str">
        <f t="shared" si="5"/>
        <v>TR062</v>
      </c>
    </row>
    <row r="66" spans="1:16" x14ac:dyDescent="0.25">
      <c r="A66" s="3" t="s">
        <v>205</v>
      </c>
      <c r="C66" s="2"/>
      <c r="D66" s="6"/>
      <c r="E66" s="7" t="str">
        <f t="shared" si="3"/>
        <v/>
      </c>
      <c r="O66" t="str">
        <f t="shared" si="4"/>
        <v/>
      </c>
      <c r="P66" s="3" t="str">
        <f t="shared" si="5"/>
        <v>TR063</v>
      </c>
    </row>
    <row r="67" spans="1:16" x14ac:dyDescent="0.25">
      <c r="A67" s="3" t="s">
        <v>206</v>
      </c>
      <c r="C67" s="2"/>
      <c r="D67" s="6"/>
      <c r="E67" s="7" t="str">
        <f t="shared" si="3"/>
        <v/>
      </c>
      <c r="O67" t="str">
        <f t="shared" si="4"/>
        <v/>
      </c>
      <c r="P67" s="3" t="str">
        <f t="shared" si="5"/>
        <v>TR064</v>
      </c>
    </row>
    <row r="68" spans="1:16" x14ac:dyDescent="0.25">
      <c r="A68" s="3" t="s">
        <v>207</v>
      </c>
      <c r="C68" s="2"/>
      <c r="D68" s="6"/>
      <c r="E68" s="7" t="str">
        <f t="shared" ref="E68:E99" si="6">IF(D68="","",D68+(D68*$E$2))</f>
        <v/>
      </c>
      <c r="O68" t="str">
        <f t="shared" ref="O68:O99" si="7">IF(B68="","",B68)</f>
        <v/>
      </c>
      <c r="P68" s="3" t="str">
        <f t="shared" ref="P68:P99" si="8">IF(A68="","",A68)</f>
        <v>TR065</v>
      </c>
    </row>
    <row r="69" spans="1:16" x14ac:dyDescent="0.25">
      <c r="A69" s="3" t="s">
        <v>208</v>
      </c>
      <c r="C69" s="2"/>
      <c r="D69" s="6"/>
      <c r="E69" s="7" t="str">
        <f t="shared" si="6"/>
        <v/>
      </c>
      <c r="O69" t="str">
        <f t="shared" si="7"/>
        <v/>
      </c>
      <c r="P69" s="3" t="str">
        <f t="shared" si="8"/>
        <v>TR066</v>
      </c>
    </row>
    <row r="70" spans="1:16" x14ac:dyDescent="0.25">
      <c r="A70" s="3" t="s">
        <v>209</v>
      </c>
      <c r="C70" s="2"/>
      <c r="D70" s="6"/>
      <c r="E70" s="7" t="str">
        <f t="shared" si="6"/>
        <v/>
      </c>
      <c r="O70" t="str">
        <f t="shared" si="7"/>
        <v/>
      </c>
      <c r="P70" s="3" t="str">
        <f t="shared" si="8"/>
        <v>TR067</v>
      </c>
    </row>
    <row r="71" spans="1:16" x14ac:dyDescent="0.25">
      <c r="A71" s="3" t="s">
        <v>210</v>
      </c>
      <c r="C71" s="2"/>
      <c r="D71" s="6"/>
      <c r="E71" s="7" t="str">
        <f t="shared" si="6"/>
        <v/>
      </c>
      <c r="O71" t="str">
        <f t="shared" si="7"/>
        <v/>
      </c>
      <c r="P71" s="3" t="str">
        <f t="shared" si="8"/>
        <v>TR068</v>
      </c>
    </row>
    <row r="72" spans="1:16" x14ac:dyDescent="0.25">
      <c r="A72" s="3" t="s">
        <v>211</v>
      </c>
      <c r="C72" s="2"/>
      <c r="D72" s="6"/>
      <c r="E72" s="7" t="str">
        <f t="shared" si="6"/>
        <v/>
      </c>
      <c r="O72" t="str">
        <f t="shared" si="7"/>
        <v/>
      </c>
      <c r="P72" s="3" t="str">
        <f t="shared" si="8"/>
        <v>TR069</v>
      </c>
    </row>
    <row r="73" spans="1:16" x14ac:dyDescent="0.25">
      <c r="A73" s="3" t="s">
        <v>212</v>
      </c>
      <c r="C73" s="2"/>
      <c r="D73" s="6"/>
      <c r="E73" s="7" t="str">
        <f t="shared" si="6"/>
        <v/>
      </c>
      <c r="O73" t="str">
        <f t="shared" si="7"/>
        <v/>
      </c>
      <c r="P73" s="3" t="str">
        <f t="shared" si="8"/>
        <v>TR070</v>
      </c>
    </row>
    <row r="74" spans="1:16" x14ac:dyDescent="0.25">
      <c r="A74" s="3" t="s">
        <v>213</v>
      </c>
      <c r="C74" s="2"/>
      <c r="D74" s="6"/>
      <c r="E74" s="7" t="str">
        <f t="shared" si="6"/>
        <v/>
      </c>
      <c r="O74" t="str">
        <f t="shared" si="7"/>
        <v/>
      </c>
      <c r="P74" s="3" t="str">
        <f t="shared" si="8"/>
        <v>TR071</v>
      </c>
    </row>
    <row r="75" spans="1:16" x14ac:dyDescent="0.25">
      <c r="A75" s="3" t="s">
        <v>214</v>
      </c>
      <c r="C75" s="2"/>
      <c r="D75" s="6"/>
      <c r="E75" s="7" t="str">
        <f t="shared" si="6"/>
        <v/>
      </c>
      <c r="O75" t="str">
        <f t="shared" si="7"/>
        <v/>
      </c>
      <c r="P75" s="3" t="str">
        <f t="shared" si="8"/>
        <v>TR072</v>
      </c>
    </row>
    <row r="76" spans="1:16" x14ac:dyDescent="0.25">
      <c r="A76" s="3" t="s">
        <v>215</v>
      </c>
      <c r="C76" s="2"/>
      <c r="D76" s="6"/>
      <c r="E76" s="7" t="str">
        <f t="shared" si="6"/>
        <v/>
      </c>
      <c r="O76" t="str">
        <f t="shared" si="7"/>
        <v/>
      </c>
      <c r="P76" s="3" t="str">
        <f t="shared" si="8"/>
        <v>TR073</v>
      </c>
    </row>
    <row r="77" spans="1:16" x14ac:dyDescent="0.25">
      <c r="A77" s="3" t="s">
        <v>216</v>
      </c>
      <c r="C77" s="2"/>
      <c r="D77" s="6"/>
      <c r="E77" s="7" t="str">
        <f t="shared" si="6"/>
        <v/>
      </c>
      <c r="O77" t="str">
        <f t="shared" si="7"/>
        <v/>
      </c>
      <c r="P77" s="3" t="str">
        <f t="shared" si="8"/>
        <v>TR074</v>
      </c>
    </row>
    <row r="78" spans="1:16" x14ac:dyDescent="0.25">
      <c r="A78" s="3" t="s">
        <v>217</v>
      </c>
      <c r="C78" s="2"/>
      <c r="D78" s="6"/>
      <c r="E78" s="7" t="str">
        <f t="shared" si="6"/>
        <v/>
      </c>
      <c r="O78" t="str">
        <f t="shared" si="7"/>
        <v/>
      </c>
      <c r="P78" s="3" t="str">
        <f t="shared" si="8"/>
        <v>TR075</v>
      </c>
    </row>
    <row r="79" spans="1:16" x14ac:dyDescent="0.25">
      <c r="A79" s="3" t="s">
        <v>218</v>
      </c>
      <c r="C79" s="2"/>
      <c r="D79" s="6"/>
      <c r="E79" s="7" t="str">
        <f t="shared" si="6"/>
        <v/>
      </c>
      <c r="O79" t="str">
        <f t="shared" si="7"/>
        <v/>
      </c>
      <c r="P79" s="3" t="str">
        <f t="shared" si="8"/>
        <v>TR076</v>
      </c>
    </row>
    <row r="80" spans="1:16" x14ac:dyDescent="0.25">
      <c r="A80" s="3" t="s">
        <v>219</v>
      </c>
      <c r="C80" s="2"/>
      <c r="D80" s="6"/>
      <c r="E80" s="7" t="str">
        <f t="shared" si="6"/>
        <v/>
      </c>
      <c r="O80" t="str">
        <f t="shared" si="7"/>
        <v/>
      </c>
      <c r="P80" s="3" t="str">
        <f t="shared" si="8"/>
        <v>TR077</v>
      </c>
    </row>
    <row r="81" spans="1:16" x14ac:dyDescent="0.25">
      <c r="A81" s="3" t="s">
        <v>220</v>
      </c>
      <c r="C81" s="2"/>
      <c r="D81" s="6"/>
      <c r="E81" s="7" t="str">
        <f t="shared" si="6"/>
        <v/>
      </c>
      <c r="O81" t="str">
        <f t="shared" si="7"/>
        <v/>
      </c>
      <c r="P81" s="3" t="str">
        <f t="shared" si="8"/>
        <v>TR078</v>
      </c>
    </row>
    <row r="82" spans="1:16" x14ac:dyDescent="0.25">
      <c r="A82" s="3" t="s">
        <v>221</v>
      </c>
      <c r="C82" s="2"/>
      <c r="D82" s="6"/>
      <c r="E82" s="7" t="str">
        <f t="shared" si="6"/>
        <v/>
      </c>
      <c r="O82" t="str">
        <f t="shared" si="7"/>
        <v/>
      </c>
      <c r="P82" s="3" t="str">
        <f t="shared" si="8"/>
        <v>TR079</v>
      </c>
    </row>
    <row r="83" spans="1:16" x14ac:dyDescent="0.25">
      <c r="A83" s="3" t="s">
        <v>222</v>
      </c>
      <c r="C83" s="2"/>
      <c r="D83" s="6"/>
      <c r="E83" s="7" t="str">
        <f t="shared" si="6"/>
        <v/>
      </c>
      <c r="O83" t="str">
        <f t="shared" si="7"/>
        <v/>
      </c>
      <c r="P83" s="3" t="str">
        <f t="shared" si="8"/>
        <v>TR080</v>
      </c>
    </row>
    <row r="84" spans="1:16" x14ac:dyDescent="0.25">
      <c r="A84" s="3" t="s">
        <v>223</v>
      </c>
      <c r="C84" s="2"/>
      <c r="D84" s="6"/>
      <c r="E84" s="7" t="str">
        <f t="shared" si="6"/>
        <v/>
      </c>
      <c r="O84" t="str">
        <f t="shared" si="7"/>
        <v/>
      </c>
      <c r="P84" s="3" t="str">
        <f t="shared" si="8"/>
        <v>TR081</v>
      </c>
    </row>
    <row r="85" spans="1:16" x14ac:dyDescent="0.25">
      <c r="A85" s="3" t="s">
        <v>224</v>
      </c>
      <c r="D85" s="6"/>
      <c r="E85" s="7" t="str">
        <f t="shared" si="6"/>
        <v/>
      </c>
      <c r="O85" t="str">
        <f t="shared" si="7"/>
        <v/>
      </c>
      <c r="P85" s="3" t="str">
        <f t="shared" si="8"/>
        <v>TR082</v>
      </c>
    </row>
    <row r="86" spans="1:16" x14ac:dyDescent="0.25">
      <c r="A86" s="3" t="s">
        <v>225</v>
      </c>
      <c r="D86" s="6"/>
      <c r="E86" s="7" t="str">
        <f t="shared" si="6"/>
        <v/>
      </c>
      <c r="O86" t="str">
        <f t="shared" si="7"/>
        <v/>
      </c>
      <c r="P86" s="3" t="str">
        <f t="shared" si="8"/>
        <v>TR083</v>
      </c>
    </row>
    <row r="87" spans="1:16" x14ac:dyDescent="0.25">
      <c r="A87" s="3" t="s">
        <v>226</v>
      </c>
      <c r="D87" s="6"/>
      <c r="E87" s="7" t="str">
        <f t="shared" si="6"/>
        <v/>
      </c>
      <c r="O87" t="str">
        <f t="shared" si="7"/>
        <v/>
      </c>
      <c r="P87" s="3" t="str">
        <f t="shared" si="8"/>
        <v>TR084</v>
      </c>
    </row>
    <row r="88" spans="1:16" x14ac:dyDescent="0.25">
      <c r="A88" s="3" t="s">
        <v>227</v>
      </c>
      <c r="D88" s="6"/>
      <c r="E88" s="7" t="str">
        <f t="shared" si="6"/>
        <v/>
      </c>
      <c r="O88" t="str">
        <f t="shared" si="7"/>
        <v/>
      </c>
      <c r="P88" s="3" t="str">
        <f t="shared" si="8"/>
        <v>TR085</v>
      </c>
    </row>
    <row r="89" spans="1:16" x14ac:dyDescent="0.25">
      <c r="A89" s="3" t="s">
        <v>228</v>
      </c>
      <c r="D89" s="6"/>
      <c r="E89" s="7" t="str">
        <f t="shared" si="6"/>
        <v/>
      </c>
      <c r="O89" t="str">
        <f t="shared" si="7"/>
        <v/>
      </c>
      <c r="P89" s="3" t="str">
        <f t="shared" si="8"/>
        <v>TR086</v>
      </c>
    </row>
    <row r="90" spans="1:16" x14ac:dyDescent="0.25">
      <c r="A90" s="3" t="s">
        <v>229</v>
      </c>
      <c r="D90" s="6"/>
      <c r="E90" s="7" t="str">
        <f t="shared" si="6"/>
        <v/>
      </c>
      <c r="O90" t="str">
        <f t="shared" si="7"/>
        <v/>
      </c>
      <c r="P90" s="3" t="str">
        <f t="shared" si="8"/>
        <v>TR087</v>
      </c>
    </row>
    <row r="91" spans="1:16" x14ac:dyDescent="0.25">
      <c r="A91" s="3" t="s">
        <v>230</v>
      </c>
      <c r="D91" s="6"/>
      <c r="E91" s="7" t="str">
        <f t="shared" si="6"/>
        <v/>
      </c>
      <c r="O91" t="str">
        <f t="shared" si="7"/>
        <v/>
      </c>
      <c r="P91" s="3" t="str">
        <f t="shared" si="8"/>
        <v>TR088</v>
      </c>
    </row>
    <row r="92" spans="1:16" x14ac:dyDescent="0.25">
      <c r="A92" s="3" t="s">
        <v>231</v>
      </c>
      <c r="D92" s="6"/>
      <c r="E92" s="7" t="str">
        <f t="shared" si="6"/>
        <v/>
      </c>
      <c r="O92" t="str">
        <f t="shared" si="7"/>
        <v/>
      </c>
      <c r="P92" s="3" t="str">
        <f t="shared" si="8"/>
        <v>TR089</v>
      </c>
    </row>
    <row r="93" spans="1:16" x14ac:dyDescent="0.25">
      <c r="A93" s="3" t="s">
        <v>232</v>
      </c>
      <c r="D93" s="6"/>
      <c r="E93" s="7" t="str">
        <f t="shared" si="6"/>
        <v/>
      </c>
      <c r="O93" t="str">
        <f t="shared" si="7"/>
        <v/>
      </c>
      <c r="P93" s="3" t="str">
        <f t="shared" si="8"/>
        <v>TR090</v>
      </c>
    </row>
    <row r="94" spans="1:16" x14ac:dyDescent="0.25">
      <c r="A94" s="3" t="s">
        <v>233</v>
      </c>
      <c r="D94" s="6"/>
      <c r="E94" s="7" t="str">
        <f t="shared" si="6"/>
        <v/>
      </c>
      <c r="O94" t="str">
        <f t="shared" si="7"/>
        <v/>
      </c>
      <c r="P94" s="3" t="str">
        <f t="shared" si="8"/>
        <v>TR091</v>
      </c>
    </row>
    <row r="95" spans="1:16" x14ac:dyDescent="0.25">
      <c r="A95" s="3" t="s">
        <v>234</v>
      </c>
      <c r="D95" s="6"/>
      <c r="E95" s="7" t="str">
        <f t="shared" si="6"/>
        <v/>
      </c>
      <c r="O95" t="str">
        <f t="shared" si="7"/>
        <v/>
      </c>
      <c r="P95" s="3" t="str">
        <f t="shared" si="8"/>
        <v>TR092</v>
      </c>
    </row>
    <row r="96" spans="1:16" x14ac:dyDescent="0.25">
      <c r="A96" s="3" t="s">
        <v>235</v>
      </c>
      <c r="D96" s="6"/>
      <c r="E96" s="7" t="str">
        <f t="shared" si="6"/>
        <v/>
      </c>
      <c r="O96" t="str">
        <f t="shared" si="7"/>
        <v/>
      </c>
      <c r="P96" s="3" t="str">
        <f t="shared" si="8"/>
        <v>TR093</v>
      </c>
    </row>
    <row r="97" spans="1:16" x14ac:dyDescent="0.25">
      <c r="A97" s="3" t="s">
        <v>236</v>
      </c>
      <c r="D97" s="6"/>
      <c r="E97" s="7" t="str">
        <f t="shared" si="6"/>
        <v/>
      </c>
      <c r="O97" t="str">
        <f t="shared" si="7"/>
        <v/>
      </c>
      <c r="P97" s="3" t="str">
        <f t="shared" si="8"/>
        <v>TR094</v>
      </c>
    </row>
    <row r="98" spans="1:16" x14ac:dyDescent="0.25">
      <c r="A98" s="3" t="s">
        <v>237</v>
      </c>
      <c r="D98" s="6"/>
      <c r="E98" s="7" t="str">
        <f t="shared" si="6"/>
        <v/>
      </c>
      <c r="O98" t="str">
        <f t="shared" si="7"/>
        <v/>
      </c>
      <c r="P98" s="3" t="str">
        <f t="shared" si="8"/>
        <v>TR095</v>
      </c>
    </row>
    <row r="99" spans="1:16" x14ac:dyDescent="0.25">
      <c r="A99" s="3" t="s">
        <v>238</v>
      </c>
      <c r="D99" s="6"/>
      <c r="E99" s="7" t="str">
        <f t="shared" si="6"/>
        <v/>
      </c>
      <c r="O99" t="str">
        <f t="shared" si="7"/>
        <v/>
      </c>
      <c r="P99" s="3" t="str">
        <f t="shared" si="8"/>
        <v>TR096</v>
      </c>
    </row>
    <row r="100" spans="1:16" x14ac:dyDescent="0.25">
      <c r="A100" s="3" t="s">
        <v>239</v>
      </c>
      <c r="D100" s="6"/>
      <c r="E100" s="7" t="str">
        <f t="shared" ref="E100:E131" si="9">IF(D100="","",D100+(D100*$E$2))</f>
        <v/>
      </c>
      <c r="O100" t="str">
        <f t="shared" ref="O100:O131" si="10">IF(B100="","",B100)</f>
        <v/>
      </c>
      <c r="P100" s="3" t="str">
        <f t="shared" ref="P100:P131" si="11">IF(A100="","",A100)</f>
        <v>TR097</v>
      </c>
    </row>
    <row r="101" spans="1:16" x14ac:dyDescent="0.25">
      <c r="A101" s="3" t="s">
        <v>240</v>
      </c>
      <c r="D101" s="6"/>
      <c r="E101" s="7" t="str">
        <f t="shared" si="9"/>
        <v/>
      </c>
      <c r="O101" t="str">
        <f t="shared" si="10"/>
        <v/>
      </c>
      <c r="P101" s="3" t="str">
        <f t="shared" si="11"/>
        <v>TR098</v>
      </c>
    </row>
    <row r="102" spans="1:16" x14ac:dyDescent="0.25">
      <c r="A102" s="3" t="s">
        <v>241</v>
      </c>
      <c r="D102" s="6"/>
      <c r="E102" s="7" t="str">
        <f t="shared" si="9"/>
        <v/>
      </c>
      <c r="O102" t="str">
        <f t="shared" si="10"/>
        <v/>
      </c>
      <c r="P102" s="3" t="str">
        <f t="shared" si="11"/>
        <v>TR099</v>
      </c>
    </row>
    <row r="103" spans="1:16" x14ac:dyDescent="0.25">
      <c r="A103" s="3" t="s">
        <v>242</v>
      </c>
      <c r="D103" s="6"/>
      <c r="E103" s="7" t="str">
        <f t="shared" si="9"/>
        <v/>
      </c>
      <c r="O103" t="str">
        <f t="shared" si="10"/>
        <v/>
      </c>
      <c r="P103" s="3" t="str">
        <f t="shared" si="11"/>
        <v>TR100</v>
      </c>
    </row>
    <row r="104" spans="1:16" x14ac:dyDescent="0.25">
      <c r="A104" s="3" t="s">
        <v>243</v>
      </c>
      <c r="D104" s="6"/>
      <c r="E104" s="7" t="str">
        <f t="shared" si="9"/>
        <v/>
      </c>
      <c r="O104" t="str">
        <f t="shared" si="10"/>
        <v/>
      </c>
      <c r="P104" s="3" t="str">
        <f t="shared" si="11"/>
        <v>TR101</v>
      </c>
    </row>
    <row r="105" spans="1:16" x14ac:dyDescent="0.25">
      <c r="A105" s="3" t="s">
        <v>244</v>
      </c>
      <c r="D105" s="6"/>
      <c r="E105" s="7" t="str">
        <f t="shared" si="9"/>
        <v/>
      </c>
      <c r="O105" t="str">
        <f t="shared" si="10"/>
        <v/>
      </c>
      <c r="P105" s="3" t="str">
        <f t="shared" si="11"/>
        <v>TR102</v>
      </c>
    </row>
    <row r="106" spans="1:16" x14ac:dyDescent="0.25">
      <c r="A106" s="3" t="s">
        <v>245</v>
      </c>
      <c r="D106" s="6"/>
      <c r="E106" s="7" t="str">
        <f t="shared" si="9"/>
        <v/>
      </c>
      <c r="O106" t="str">
        <f t="shared" si="10"/>
        <v/>
      </c>
      <c r="P106" s="3" t="str">
        <f t="shared" si="11"/>
        <v>TR103</v>
      </c>
    </row>
    <row r="107" spans="1:16" x14ac:dyDescent="0.25">
      <c r="A107" s="3" t="s">
        <v>246</v>
      </c>
      <c r="D107" s="6"/>
      <c r="E107" s="7" t="str">
        <f t="shared" si="9"/>
        <v/>
      </c>
      <c r="O107" t="str">
        <f t="shared" si="10"/>
        <v/>
      </c>
      <c r="P107" s="3" t="str">
        <f t="shared" si="11"/>
        <v>TR104</v>
      </c>
    </row>
    <row r="108" spans="1:16" x14ac:dyDescent="0.25">
      <c r="A108" s="3" t="s">
        <v>247</v>
      </c>
      <c r="D108" s="6"/>
      <c r="E108" s="7" t="str">
        <f t="shared" si="9"/>
        <v/>
      </c>
      <c r="O108" t="str">
        <f t="shared" si="10"/>
        <v/>
      </c>
      <c r="P108" s="3" t="str">
        <f t="shared" si="11"/>
        <v>TR105</v>
      </c>
    </row>
    <row r="109" spans="1:16" x14ac:dyDescent="0.25">
      <c r="A109" s="3" t="s">
        <v>248</v>
      </c>
      <c r="D109" s="6"/>
      <c r="E109" s="7" t="str">
        <f t="shared" si="9"/>
        <v/>
      </c>
      <c r="O109" t="str">
        <f t="shared" si="10"/>
        <v/>
      </c>
      <c r="P109" s="3" t="str">
        <f t="shared" si="11"/>
        <v>TR106</v>
      </c>
    </row>
    <row r="110" spans="1:16" x14ac:dyDescent="0.25">
      <c r="A110" s="3" t="s">
        <v>249</v>
      </c>
      <c r="D110" s="6"/>
      <c r="E110" s="7" t="str">
        <f t="shared" si="9"/>
        <v/>
      </c>
      <c r="O110" t="str">
        <f t="shared" si="10"/>
        <v/>
      </c>
      <c r="P110" s="3" t="str">
        <f t="shared" si="11"/>
        <v>TR107</v>
      </c>
    </row>
    <row r="111" spans="1:16" x14ac:dyDescent="0.25">
      <c r="A111" s="3" t="s">
        <v>250</v>
      </c>
      <c r="D111" s="6"/>
      <c r="E111" s="7" t="str">
        <f t="shared" si="9"/>
        <v/>
      </c>
      <c r="O111" t="str">
        <f t="shared" si="10"/>
        <v/>
      </c>
      <c r="P111" s="3" t="str">
        <f t="shared" si="11"/>
        <v>TR108</v>
      </c>
    </row>
    <row r="112" spans="1:16" x14ac:dyDescent="0.25">
      <c r="A112" s="3" t="s">
        <v>251</v>
      </c>
      <c r="D112" s="6"/>
      <c r="E112" s="7" t="str">
        <f t="shared" si="9"/>
        <v/>
      </c>
      <c r="O112" t="str">
        <f t="shared" si="10"/>
        <v/>
      </c>
      <c r="P112" s="3" t="str">
        <f t="shared" si="11"/>
        <v>TR109</v>
      </c>
    </row>
    <row r="113" spans="1:16" x14ac:dyDescent="0.25">
      <c r="A113" s="3" t="s">
        <v>252</v>
      </c>
      <c r="D113" s="6"/>
      <c r="E113" s="7" t="str">
        <f t="shared" si="9"/>
        <v/>
      </c>
      <c r="O113" t="str">
        <f t="shared" si="10"/>
        <v/>
      </c>
      <c r="P113" s="3" t="str">
        <f t="shared" si="11"/>
        <v>TR110</v>
      </c>
    </row>
    <row r="114" spans="1:16" x14ac:dyDescent="0.25">
      <c r="A114" s="3" t="s">
        <v>253</v>
      </c>
      <c r="D114" s="6"/>
      <c r="E114" s="7" t="str">
        <f t="shared" si="9"/>
        <v/>
      </c>
      <c r="O114" t="str">
        <f t="shared" si="10"/>
        <v/>
      </c>
      <c r="P114" s="3" t="str">
        <f t="shared" si="11"/>
        <v>TR111</v>
      </c>
    </row>
    <row r="115" spans="1:16" x14ac:dyDescent="0.25">
      <c r="A115" s="3" t="s">
        <v>254</v>
      </c>
      <c r="D115" s="6"/>
      <c r="E115" s="7" t="str">
        <f t="shared" si="9"/>
        <v/>
      </c>
      <c r="O115" t="str">
        <f t="shared" si="10"/>
        <v/>
      </c>
      <c r="P115" s="3" t="str">
        <f t="shared" si="11"/>
        <v>TR112</v>
      </c>
    </row>
    <row r="116" spans="1:16" x14ac:dyDescent="0.25">
      <c r="A116" s="3" t="s">
        <v>255</v>
      </c>
      <c r="D116" s="6"/>
      <c r="E116" s="7" t="str">
        <f t="shared" si="9"/>
        <v/>
      </c>
      <c r="O116" t="str">
        <f t="shared" si="10"/>
        <v/>
      </c>
      <c r="P116" s="3" t="str">
        <f t="shared" si="11"/>
        <v>TR113</v>
      </c>
    </row>
    <row r="117" spans="1:16" x14ac:dyDescent="0.25">
      <c r="A117" s="3" t="s">
        <v>256</v>
      </c>
      <c r="D117" s="6"/>
      <c r="E117" s="7" t="str">
        <f t="shared" si="9"/>
        <v/>
      </c>
      <c r="O117" t="str">
        <f t="shared" si="10"/>
        <v/>
      </c>
      <c r="P117" s="3" t="str">
        <f t="shared" si="11"/>
        <v>TR114</v>
      </c>
    </row>
    <row r="118" spans="1:16" x14ac:dyDescent="0.25">
      <c r="A118" s="3" t="s">
        <v>257</v>
      </c>
      <c r="D118" s="6"/>
      <c r="E118" s="7" t="str">
        <f t="shared" si="9"/>
        <v/>
      </c>
      <c r="O118" t="str">
        <f t="shared" si="10"/>
        <v/>
      </c>
      <c r="P118" s="3" t="str">
        <f t="shared" si="11"/>
        <v>TR115</v>
      </c>
    </row>
    <row r="119" spans="1:16" x14ac:dyDescent="0.25">
      <c r="A119" s="3" t="s">
        <v>258</v>
      </c>
      <c r="D119" s="6"/>
      <c r="E119" s="7" t="str">
        <f t="shared" si="9"/>
        <v/>
      </c>
      <c r="O119" t="str">
        <f t="shared" si="10"/>
        <v/>
      </c>
      <c r="P119" s="3" t="str">
        <f t="shared" si="11"/>
        <v>TR116</v>
      </c>
    </row>
    <row r="120" spans="1:16" x14ac:dyDescent="0.25">
      <c r="A120" s="3" t="s">
        <v>259</v>
      </c>
      <c r="D120" s="6"/>
      <c r="E120" s="7" t="str">
        <f t="shared" si="9"/>
        <v/>
      </c>
      <c r="O120" t="str">
        <f t="shared" si="10"/>
        <v/>
      </c>
      <c r="P120" s="3" t="str">
        <f t="shared" si="11"/>
        <v>TR117</v>
      </c>
    </row>
    <row r="121" spans="1:16" x14ac:dyDescent="0.25">
      <c r="A121" s="3" t="s">
        <v>260</v>
      </c>
      <c r="D121" s="6"/>
      <c r="E121" s="7" t="str">
        <f t="shared" si="9"/>
        <v/>
      </c>
      <c r="O121" t="str">
        <f t="shared" si="10"/>
        <v/>
      </c>
      <c r="P121" s="3" t="str">
        <f t="shared" si="11"/>
        <v>TR118</v>
      </c>
    </row>
    <row r="122" spans="1:16" x14ac:dyDescent="0.25">
      <c r="A122" s="3" t="s">
        <v>261</v>
      </c>
      <c r="D122" s="6"/>
      <c r="E122" s="7" t="str">
        <f t="shared" si="9"/>
        <v/>
      </c>
      <c r="O122" t="str">
        <f t="shared" si="10"/>
        <v/>
      </c>
      <c r="P122" s="3" t="str">
        <f t="shared" si="11"/>
        <v>TR119</v>
      </c>
    </row>
    <row r="123" spans="1:16" x14ac:dyDescent="0.25">
      <c r="A123" s="3" t="s">
        <v>262</v>
      </c>
      <c r="D123" s="6"/>
      <c r="E123" s="7" t="str">
        <f t="shared" si="9"/>
        <v/>
      </c>
      <c r="O123" t="str">
        <f t="shared" si="10"/>
        <v/>
      </c>
      <c r="P123" s="3" t="str">
        <f t="shared" si="11"/>
        <v>TR120</v>
      </c>
    </row>
    <row r="124" spans="1:16" x14ac:dyDescent="0.25">
      <c r="A124" s="3" t="s">
        <v>263</v>
      </c>
      <c r="D124" s="6"/>
      <c r="E124" s="7" t="str">
        <f t="shared" si="9"/>
        <v/>
      </c>
      <c r="O124" t="str">
        <f t="shared" si="10"/>
        <v/>
      </c>
      <c r="P124" s="3" t="str">
        <f t="shared" si="11"/>
        <v>TR121</v>
      </c>
    </row>
    <row r="125" spans="1:16" x14ac:dyDescent="0.25">
      <c r="A125" s="3" t="s">
        <v>264</v>
      </c>
      <c r="D125" s="6"/>
      <c r="E125" s="7" t="str">
        <f t="shared" si="9"/>
        <v/>
      </c>
      <c r="O125" t="str">
        <f t="shared" si="10"/>
        <v/>
      </c>
      <c r="P125" s="3" t="str">
        <f t="shared" si="11"/>
        <v>TR122</v>
      </c>
    </row>
    <row r="126" spans="1:16" x14ac:dyDescent="0.25">
      <c r="A126" s="3" t="s">
        <v>265</v>
      </c>
      <c r="D126" s="6"/>
      <c r="E126" s="7" t="str">
        <f t="shared" si="9"/>
        <v/>
      </c>
      <c r="O126" t="str">
        <f t="shared" si="10"/>
        <v/>
      </c>
      <c r="P126" s="3" t="str">
        <f t="shared" si="11"/>
        <v>TR123</v>
      </c>
    </row>
    <row r="127" spans="1:16" x14ac:dyDescent="0.25">
      <c r="A127" s="3" t="s">
        <v>266</v>
      </c>
      <c r="D127" s="6"/>
      <c r="E127" s="7" t="str">
        <f t="shared" si="9"/>
        <v/>
      </c>
      <c r="O127" t="str">
        <f t="shared" si="10"/>
        <v/>
      </c>
      <c r="P127" s="3" t="str">
        <f t="shared" si="11"/>
        <v>TR124</v>
      </c>
    </row>
    <row r="128" spans="1:16" x14ac:dyDescent="0.25">
      <c r="A128" s="3" t="s">
        <v>267</v>
      </c>
      <c r="D128" s="6"/>
      <c r="E128" s="7" t="str">
        <f t="shared" si="9"/>
        <v/>
      </c>
      <c r="O128" t="str">
        <f t="shared" si="10"/>
        <v/>
      </c>
      <c r="P128" s="3" t="str">
        <f t="shared" si="11"/>
        <v>TR125</v>
      </c>
    </row>
    <row r="129" spans="1:16" x14ac:dyDescent="0.25">
      <c r="A129" s="3" t="s">
        <v>268</v>
      </c>
      <c r="D129" s="6"/>
      <c r="E129" s="7" t="str">
        <f t="shared" si="9"/>
        <v/>
      </c>
      <c r="O129" t="str">
        <f t="shared" si="10"/>
        <v/>
      </c>
      <c r="P129" s="3" t="str">
        <f t="shared" si="11"/>
        <v>TR126</v>
      </c>
    </row>
    <row r="130" spans="1:16" x14ac:dyDescent="0.25">
      <c r="A130" s="3" t="s">
        <v>269</v>
      </c>
      <c r="D130" s="6"/>
      <c r="E130" s="7" t="str">
        <f t="shared" si="9"/>
        <v/>
      </c>
      <c r="O130" t="str">
        <f t="shared" si="10"/>
        <v/>
      </c>
      <c r="P130" s="3" t="str">
        <f t="shared" si="11"/>
        <v>TR127</v>
      </c>
    </row>
    <row r="131" spans="1:16" x14ac:dyDescent="0.25">
      <c r="A131" s="3" t="s">
        <v>270</v>
      </c>
      <c r="D131" s="6"/>
      <c r="E131" s="7" t="str">
        <f t="shared" si="9"/>
        <v/>
      </c>
      <c r="O131" t="str">
        <f t="shared" si="10"/>
        <v/>
      </c>
      <c r="P131" s="3" t="str">
        <f t="shared" si="11"/>
        <v>TR128</v>
      </c>
    </row>
    <row r="132" spans="1:16" x14ac:dyDescent="0.25">
      <c r="A132" s="3" t="s">
        <v>271</v>
      </c>
      <c r="D132" s="6"/>
      <c r="E132" s="7" t="str">
        <f t="shared" ref="E132:E163" si="12">IF(D132="","",D132+(D132*$E$2))</f>
        <v/>
      </c>
      <c r="O132" t="str">
        <f t="shared" ref="O132:O163" si="13">IF(B132="","",B132)</f>
        <v/>
      </c>
      <c r="P132" s="3" t="str">
        <f t="shared" ref="P132:P163" si="14">IF(A132="","",A132)</f>
        <v>TR129</v>
      </c>
    </row>
    <row r="133" spans="1:16" x14ac:dyDescent="0.25">
      <c r="A133" s="3" t="s">
        <v>272</v>
      </c>
      <c r="D133" s="6"/>
      <c r="E133" s="7" t="str">
        <f t="shared" si="12"/>
        <v/>
      </c>
      <c r="O133" t="str">
        <f t="shared" si="13"/>
        <v/>
      </c>
      <c r="P133" s="3" t="str">
        <f t="shared" si="14"/>
        <v>TR130</v>
      </c>
    </row>
    <row r="134" spans="1:16" x14ac:dyDescent="0.25">
      <c r="A134" s="3" t="s">
        <v>273</v>
      </c>
      <c r="D134" s="6"/>
      <c r="E134" s="7" t="str">
        <f t="shared" si="12"/>
        <v/>
      </c>
      <c r="O134" t="str">
        <f t="shared" si="13"/>
        <v/>
      </c>
      <c r="P134" s="3" t="str">
        <f t="shared" si="14"/>
        <v>TR131</v>
      </c>
    </row>
    <row r="135" spans="1:16" x14ac:dyDescent="0.25">
      <c r="A135" s="3" t="s">
        <v>274</v>
      </c>
      <c r="D135" s="6"/>
      <c r="E135" s="7" t="str">
        <f t="shared" si="12"/>
        <v/>
      </c>
      <c r="O135" t="str">
        <f t="shared" si="13"/>
        <v/>
      </c>
      <c r="P135" s="3" t="str">
        <f t="shared" si="14"/>
        <v>TR132</v>
      </c>
    </row>
    <row r="136" spans="1:16" x14ac:dyDescent="0.25">
      <c r="A136" s="3" t="s">
        <v>275</v>
      </c>
      <c r="D136" s="6"/>
      <c r="E136" s="7" t="str">
        <f t="shared" si="12"/>
        <v/>
      </c>
      <c r="O136" t="str">
        <f t="shared" si="13"/>
        <v/>
      </c>
      <c r="P136" s="3" t="str">
        <f t="shared" si="14"/>
        <v>TR133</v>
      </c>
    </row>
    <row r="137" spans="1:16" x14ac:dyDescent="0.25">
      <c r="A137" s="3" t="s">
        <v>276</v>
      </c>
      <c r="D137" s="6"/>
      <c r="E137" s="7" t="str">
        <f t="shared" si="12"/>
        <v/>
      </c>
      <c r="O137" t="str">
        <f t="shared" si="13"/>
        <v/>
      </c>
      <c r="P137" s="3" t="str">
        <f t="shared" si="14"/>
        <v>TR134</v>
      </c>
    </row>
    <row r="138" spans="1:16" x14ac:dyDescent="0.25">
      <c r="A138" s="3" t="s">
        <v>277</v>
      </c>
      <c r="D138" s="6"/>
      <c r="E138" s="7" t="str">
        <f t="shared" si="12"/>
        <v/>
      </c>
      <c r="O138" t="str">
        <f t="shared" si="13"/>
        <v/>
      </c>
      <c r="P138" s="3" t="str">
        <f t="shared" si="14"/>
        <v>TR135</v>
      </c>
    </row>
    <row r="139" spans="1:16" x14ac:dyDescent="0.25">
      <c r="A139" s="3" t="s">
        <v>278</v>
      </c>
      <c r="D139" s="6"/>
      <c r="E139" s="7" t="str">
        <f t="shared" si="12"/>
        <v/>
      </c>
      <c r="O139" t="str">
        <f t="shared" si="13"/>
        <v/>
      </c>
      <c r="P139" s="3" t="str">
        <f t="shared" si="14"/>
        <v>TR136</v>
      </c>
    </row>
    <row r="140" spans="1:16" x14ac:dyDescent="0.25">
      <c r="A140" s="3" t="s">
        <v>279</v>
      </c>
      <c r="D140" s="6"/>
      <c r="E140" s="7" t="str">
        <f t="shared" si="12"/>
        <v/>
      </c>
      <c r="O140" t="str">
        <f t="shared" si="13"/>
        <v/>
      </c>
      <c r="P140" s="3" t="str">
        <f t="shared" si="14"/>
        <v>TR137</v>
      </c>
    </row>
    <row r="141" spans="1:16" x14ac:dyDescent="0.25">
      <c r="A141" s="3" t="s">
        <v>280</v>
      </c>
      <c r="D141" s="6"/>
      <c r="E141" s="7" t="str">
        <f t="shared" si="12"/>
        <v/>
      </c>
      <c r="O141" t="str">
        <f t="shared" si="13"/>
        <v/>
      </c>
      <c r="P141" s="3" t="str">
        <f t="shared" si="14"/>
        <v>TR138</v>
      </c>
    </row>
    <row r="142" spans="1:16" x14ac:dyDescent="0.25">
      <c r="A142" s="3" t="s">
        <v>281</v>
      </c>
      <c r="D142" s="6"/>
      <c r="E142" s="7" t="str">
        <f t="shared" si="12"/>
        <v/>
      </c>
      <c r="O142" t="str">
        <f t="shared" si="13"/>
        <v/>
      </c>
      <c r="P142" s="3" t="str">
        <f t="shared" si="14"/>
        <v>TR139</v>
      </c>
    </row>
    <row r="143" spans="1:16" x14ac:dyDescent="0.25">
      <c r="A143" s="3" t="s">
        <v>282</v>
      </c>
      <c r="D143" s="6"/>
      <c r="E143" s="7" t="str">
        <f t="shared" si="12"/>
        <v/>
      </c>
      <c r="O143" t="str">
        <f t="shared" si="13"/>
        <v/>
      </c>
      <c r="P143" s="3" t="str">
        <f t="shared" si="14"/>
        <v>TR140</v>
      </c>
    </row>
    <row r="144" spans="1:16" x14ac:dyDescent="0.25">
      <c r="A144" s="3" t="s">
        <v>283</v>
      </c>
      <c r="D144" s="6"/>
      <c r="E144" s="7" t="str">
        <f t="shared" si="12"/>
        <v/>
      </c>
      <c r="O144" t="str">
        <f t="shared" si="13"/>
        <v/>
      </c>
      <c r="P144" s="3" t="str">
        <f t="shared" si="14"/>
        <v>TR141</v>
      </c>
    </row>
    <row r="145" spans="1:16" x14ac:dyDescent="0.25">
      <c r="A145" s="3" t="s">
        <v>284</v>
      </c>
      <c r="D145" s="6"/>
      <c r="E145" s="7" t="str">
        <f t="shared" si="12"/>
        <v/>
      </c>
      <c r="O145" t="str">
        <f t="shared" si="13"/>
        <v/>
      </c>
      <c r="P145" s="3" t="str">
        <f t="shared" si="14"/>
        <v>TR142</v>
      </c>
    </row>
    <row r="146" spans="1:16" x14ac:dyDescent="0.25">
      <c r="A146" s="3" t="s">
        <v>285</v>
      </c>
      <c r="D146" s="6"/>
      <c r="E146" s="7" t="str">
        <f t="shared" si="12"/>
        <v/>
      </c>
      <c r="O146" t="str">
        <f t="shared" si="13"/>
        <v/>
      </c>
      <c r="P146" s="3" t="str">
        <f t="shared" si="14"/>
        <v>TR143</v>
      </c>
    </row>
    <row r="147" spans="1:16" x14ac:dyDescent="0.25">
      <c r="A147" s="3" t="s">
        <v>286</v>
      </c>
      <c r="D147" s="6"/>
      <c r="E147" s="7" t="str">
        <f t="shared" si="12"/>
        <v/>
      </c>
      <c r="O147" t="str">
        <f t="shared" si="13"/>
        <v/>
      </c>
      <c r="P147" s="3" t="str">
        <f t="shared" si="14"/>
        <v>TR144</v>
      </c>
    </row>
    <row r="148" spans="1:16" x14ac:dyDescent="0.25">
      <c r="A148" s="3" t="s">
        <v>287</v>
      </c>
      <c r="D148" s="6"/>
      <c r="E148" s="7" t="str">
        <f t="shared" si="12"/>
        <v/>
      </c>
      <c r="O148" t="str">
        <f t="shared" si="13"/>
        <v/>
      </c>
      <c r="P148" s="3" t="str">
        <f t="shared" si="14"/>
        <v>TR145</v>
      </c>
    </row>
    <row r="149" spans="1:16" x14ac:dyDescent="0.25">
      <c r="A149" s="3" t="s">
        <v>288</v>
      </c>
      <c r="D149" s="6"/>
      <c r="E149" s="7" t="str">
        <f t="shared" si="12"/>
        <v/>
      </c>
      <c r="O149" t="str">
        <f t="shared" si="13"/>
        <v/>
      </c>
      <c r="P149" s="3" t="str">
        <f t="shared" si="14"/>
        <v>TR146</v>
      </c>
    </row>
    <row r="150" spans="1:16" x14ac:dyDescent="0.25">
      <c r="A150" s="3" t="s">
        <v>289</v>
      </c>
      <c r="D150" s="6"/>
      <c r="E150" s="7" t="str">
        <f t="shared" si="12"/>
        <v/>
      </c>
      <c r="O150" t="str">
        <f t="shared" si="13"/>
        <v/>
      </c>
      <c r="P150" s="3" t="str">
        <f t="shared" si="14"/>
        <v>TR147</v>
      </c>
    </row>
    <row r="151" spans="1:16" x14ac:dyDescent="0.25">
      <c r="A151" s="3" t="s">
        <v>290</v>
      </c>
      <c r="D151" s="6"/>
      <c r="E151" s="7" t="str">
        <f t="shared" si="12"/>
        <v/>
      </c>
      <c r="O151" t="str">
        <f t="shared" si="13"/>
        <v/>
      </c>
      <c r="P151" s="3" t="str">
        <f t="shared" si="14"/>
        <v>TR148</v>
      </c>
    </row>
    <row r="152" spans="1:16" x14ac:dyDescent="0.25">
      <c r="A152" s="3" t="s">
        <v>291</v>
      </c>
      <c r="D152" s="6"/>
      <c r="E152" s="7" t="str">
        <f t="shared" si="12"/>
        <v/>
      </c>
      <c r="O152" t="str">
        <f t="shared" si="13"/>
        <v/>
      </c>
      <c r="P152" s="3" t="str">
        <f t="shared" si="14"/>
        <v>TR149</v>
      </c>
    </row>
    <row r="153" spans="1:16" x14ac:dyDescent="0.25">
      <c r="A153" s="3" t="s">
        <v>292</v>
      </c>
      <c r="D153" s="6"/>
      <c r="E153" s="7" t="str">
        <f t="shared" si="12"/>
        <v/>
      </c>
      <c r="O153" t="str">
        <f t="shared" si="13"/>
        <v/>
      </c>
      <c r="P153" s="3" t="str">
        <f t="shared" si="14"/>
        <v>TR150</v>
      </c>
    </row>
    <row r="154" spans="1:16" x14ac:dyDescent="0.25">
      <c r="A154" s="3" t="s">
        <v>293</v>
      </c>
      <c r="D154" s="6"/>
      <c r="E154" s="7" t="str">
        <f t="shared" si="12"/>
        <v/>
      </c>
      <c r="O154" t="str">
        <f t="shared" si="13"/>
        <v/>
      </c>
      <c r="P154" s="3" t="str">
        <f t="shared" si="14"/>
        <v>TR151</v>
      </c>
    </row>
    <row r="155" spans="1:16" x14ac:dyDescent="0.25">
      <c r="A155" s="3" t="s">
        <v>294</v>
      </c>
      <c r="D155" s="6"/>
      <c r="E155" s="7" t="str">
        <f t="shared" si="12"/>
        <v/>
      </c>
      <c r="O155" t="str">
        <f t="shared" si="13"/>
        <v/>
      </c>
      <c r="P155" s="3" t="str">
        <f t="shared" si="14"/>
        <v>TR152</v>
      </c>
    </row>
    <row r="156" spans="1:16" x14ac:dyDescent="0.25">
      <c r="A156" s="3" t="s">
        <v>295</v>
      </c>
      <c r="D156" s="6"/>
      <c r="E156" s="7" t="str">
        <f t="shared" si="12"/>
        <v/>
      </c>
      <c r="O156" t="str">
        <f t="shared" si="13"/>
        <v/>
      </c>
      <c r="P156" s="3" t="str">
        <f t="shared" si="14"/>
        <v>TR153</v>
      </c>
    </row>
    <row r="157" spans="1:16" x14ac:dyDescent="0.25">
      <c r="A157" s="3" t="s">
        <v>296</v>
      </c>
      <c r="D157" s="6"/>
      <c r="E157" s="7" t="str">
        <f t="shared" si="12"/>
        <v/>
      </c>
      <c r="O157" t="str">
        <f t="shared" si="13"/>
        <v/>
      </c>
      <c r="P157" s="3" t="str">
        <f t="shared" si="14"/>
        <v>TR154</v>
      </c>
    </row>
    <row r="158" spans="1:16" x14ac:dyDescent="0.25">
      <c r="A158" s="3" t="s">
        <v>297</v>
      </c>
      <c r="D158" s="6"/>
      <c r="E158" s="7" t="str">
        <f t="shared" si="12"/>
        <v/>
      </c>
      <c r="O158" t="str">
        <f t="shared" si="13"/>
        <v/>
      </c>
      <c r="P158" s="3" t="str">
        <f t="shared" si="14"/>
        <v>TR155</v>
      </c>
    </row>
    <row r="159" spans="1:16" x14ac:dyDescent="0.25">
      <c r="A159" s="3" t="s">
        <v>298</v>
      </c>
      <c r="D159" s="6"/>
      <c r="E159" s="7" t="str">
        <f t="shared" si="12"/>
        <v/>
      </c>
      <c r="O159" t="str">
        <f t="shared" si="13"/>
        <v/>
      </c>
      <c r="P159" s="3" t="str">
        <f t="shared" si="14"/>
        <v>TR156</v>
      </c>
    </row>
    <row r="160" spans="1:16" x14ac:dyDescent="0.25">
      <c r="A160" s="3" t="s">
        <v>299</v>
      </c>
      <c r="D160" s="6"/>
      <c r="E160" s="7" t="str">
        <f t="shared" si="12"/>
        <v/>
      </c>
      <c r="O160" t="str">
        <f t="shared" si="13"/>
        <v/>
      </c>
      <c r="P160" s="3" t="str">
        <f t="shared" si="14"/>
        <v>TR157</v>
      </c>
    </row>
    <row r="161" spans="1:16" x14ac:dyDescent="0.25">
      <c r="A161" s="3" t="s">
        <v>300</v>
      </c>
      <c r="D161" s="6"/>
      <c r="E161" s="7" t="str">
        <f t="shared" si="12"/>
        <v/>
      </c>
      <c r="O161" t="str">
        <f t="shared" si="13"/>
        <v/>
      </c>
      <c r="P161" s="3" t="str">
        <f t="shared" si="14"/>
        <v>TR158</v>
      </c>
    </row>
    <row r="162" spans="1:16" x14ac:dyDescent="0.25">
      <c r="A162" s="3" t="s">
        <v>301</v>
      </c>
      <c r="D162" s="6"/>
      <c r="E162" s="7" t="str">
        <f t="shared" si="12"/>
        <v/>
      </c>
      <c r="O162" t="str">
        <f t="shared" si="13"/>
        <v/>
      </c>
      <c r="P162" s="3" t="str">
        <f t="shared" si="14"/>
        <v>TR159</v>
      </c>
    </row>
    <row r="163" spans="1:16" x14ac:dyDescent="0.25">
      <c r="A163" s="3" t="s">
        <v>302</v>
      </c>
      <c r="D163" s="6"/>
      <c r="E163" s="7" t="str">
        <f t="shared" si="12"/>
        <v/>
      </c>
      <c r="O163" t="str">
        <f t="shared" si="13"/>
        <v/>
      </c>
      <c r="P163" s="3" t="str">
        <f t="shared" si="14"/>
        <v>TR160</v>
      </c>
    </row>
    <row r="164" spans="1:16" x14ac:dyDescent="0.25">
      <c r="A164" s="3" t="s">
        <v>303</v>
      </c>
      <c r="D164" s="6"/>
      <c r="E164" s="7" t="str">
        <f t="shared" ref="E164:E195" si="15">IF(D164="","",D164+(D164*$E$2))</f>
        <v/>
      </c>
      <c r="O164" t="str">
        <f t="shared" ref="O164:O200" si="16">IF(B164="","",B164)</f>
        <v/>
      </c>
      <c r="P164" s="3" t="str">
        <f t="shared" ref="P164:P200" si="17">IF(A164="","",A164)</f>
        <v>TR161</v>
      </c>
    </row>
    <row r="165" spans="1:16" x14ac:dyDescent="0.25">
      <c r="A165" s="3" t="s">
        <v>304</v>
      </c>
      <c r="D165" s="6"/>
      <c r="E165" s="7" t="str">
        <f t="shared" si="15"/>
        <v/>
      </c>
      <c r="O165" t="str">
        <f t="shared" si="16"/>
        <v/>
      </c>
      <c r="P165" s="3" t="str">
        <f t="shared" si="17"/>
        <v>TR162</v>
      </c>
    </row>
    <row r="166" spans="1:16" x14ac:dyDescent="0.25">
      <c r="A166" s="3" t="s">
        <v>305</v>
      </c>
      <c r="D166" s="6"/>
      <c r="E166" s="7" t="str">
        <f t="shared" si="15"/>
        <v/>
      </c>
      <c r="O166" t="str">
        <f t="shared" si="16"/>
        <v/>
      </c>
      <c r="P166" s="3" t="str">
        <f t="shared" si="17"/>
        <v>TR163</v>
      </c>
    </row>
    <row r="167" spans="1:16" x14ac:dyDescent="0.25">
      <c r="A167" s="3" t="s">
        <v>306</v>
      </c>
      <c r="D167" s="6"/>
      <c r="E167" s="7" t="str">
        <f t="shared" si="15"/>
        <v/>
      </c>
      <c r="O167" t="str">
        <f t="shared" si="16"/>
        <v/>
      </c>
      <c r="P167" s="3" t="str">
        <f t="shared" si="17"/>
        <v>TR164</v>
      </c>
    </row>
    <row r="168" spans="1:16" x14ac:dyDescent="0.25">
      <c r="A168" s="3" t="s">
        <v>307</v>
      </c>
      <c r="D168" s="6"/>
      <c r="E168" s="7" t="str">
        <f t="shared" si="15"/>
        <v/>
      </c>
      <c r="O168" t="str">
        <f t="shared" si="16"/>
        <v/>
      </c>
      <c r="P168" s="3" t="str">
        <f t="shared" si="17"/>
        <v>TR165</v>
      </c>
    </row>
    <row r="169" spans="1:16" x14ac:dyDescent="0.25">
      <c r="A169" s="3" t="s">
        <v>308</v>
      </c>
      <c r="D169" s="6"/>
      <c r="E169" s="7" t="str">
        <f t="shared" si="15"/>
        <v/>
      </c>
      <c r="O169" t="str">
        <f t="shared" si="16"/>
        <v/>
      </c>
      <c r="P169" s="3" t="str">
        <f t="shared" si="17"/>
        <v>TR166</v>
      </c>
    </row>
    <row r="170" spans="1:16" x14ac:dyDescent="0.25">
      <c r="A170" s="3" t="s">
        <v>309</v>
      </c>
      <c r="D170" s="6"/>
      <c r="E170" s="7" t="str">
        <f t="shared" si="15"/>
        <v/>
      </c>
      <c r="O170" t="str">
        <f t="shared" si="16"/>
        <v/>
      </c>
      <c r="P170" s="3" t="str">
        <f t="shared" si="17"/>
        <v>TR167</v>
      </c>
    </row>
    <row r="171" spans="1:16" x14ac:dyDescent="0.25">
      <c r="A171" s="3" t="s">
        <v>310</v>
      </c>
      <c r="D171" s="6"/>
      <c r="E171" s="7" t="str">
        <f t="shared" si="15"/>
        <v/>
      </c>
      <c r="O171" t="str">
        <f t="shared" si="16"/>
        <v/>
      </c>
      <c r="P171" s="3" t="str">
        <f t="shared" si="17"/>
        <v>TR168</v>
      </c>
    </row>
    <row r="172" spans="1:16" x14ac:dyDescent="0.25">
      <c r="A172" s="3" t="s">
        <v>311</v>
      </c>
      <c r="D172" s="6"/>
      <c r="E172" s="7" t="str">
        <f t="shared" si="15"/>
        <v/>
      </c>
      <c r="O172" t="str">
        <f t="shared" si="16"/>
        <v/>
      </c>
      <c r="P172" s="3" t="str">
        <f t="shared" si="17"/>
        <v>TR169</v>
      </c>
    </row>
    <row r="173" spans="1:16" x14ac:dyDescent="0.25">
      <c r="A173" s="3" t="s">
        <v>312</v>
      </c>
      <c r="D173" s="6"/>
      <c r="E173" s="7" t="str">
        <f t="shared" si="15"/>
        <v/>
      </c>
      <c r="O173" t="str">
        <f t="shared" si="16"/>
        <v/>
      </c>
      <c r="P173" s="3" t="str">
        <f t="shared" si="17"/>
        <v>TR170</v>
      </c>
    </row>
    <row r="174" spans="1:16" x14ac:dyDescent="0.25">
      <c r="A174" s="3" t="s">
        <v>313</v>
      </c>
      <c r="D174" s="6"/>
      <c r="E174" s="7" t="str">
        <f t="shared" si="15"/>
        <v/>
      </c>
      <c r="O174" t="str">
        <f t="shared" si="16"/>
        <v/>
      </c>
      <c r="P174" s="3" t="str">
        <f t="shared" si="17"/>
        <v>TR171</v>
      </c>
    </row>
    <row r="175" spans="1:16" x14ac:dyDescent="0.25">
      <c r="A175" s="3" t="s">
        <v>314</v>
      </c>
      <c r="D175" s="6"/>
      <c r="E175" s="7" t="str">
        <f t="shared" si="15"/>
        <v/>
      </c>
      <c r="O175" t="str">
        <f t="shared" si="16"/>
        <v/>
      </c>
      <c r="P175" s="3" t="str">
        <f t="shared" si="17"/>
        <v>TR172</v>
      </c>
    </row>
    <row r="176" spans="1:16" x14ac:dyDescent="0.25">
      <c r="A176" s="3" t="s">
        <v>315</v>
      </c>
      <c r="D176" s="6"/>
      <c r="E176" s="7" t="str">
        <f t="shared" si="15"/>
        <v/>
      </c>
      <c r="O176" t="str">
        <f t="shared" si="16"/>
        <v/>
      </c>
      <c r="P176" s="3" t="str">
        <f t="shared" si="17"/>
        <v>TR173</v>
      </c>
    </row>
    <row r="177" spans="1:16" x14ac:dyDescent="0.25">
      <c r="A177" s="3" t="s">
        <v>316</v>
      </c>
      <c r="D177" s="6"/>
      <c r="E177" s="7" t="str">
        <f t="shared" si="15"/>
        <v/>
      </c>
      <c r="O177" t="str">
        <f t="shared" si="16"/>
        <v/>
      </c>
      <c r="P177" s="3" t="str">
        <f t="shared" si="17"/>
        <v>TR174</v>
      </c>
    </row>
    <row r="178" spans="1:16" x14ac:dyDescent="0.25">
      <c r="A178" s="3" t="s">
        <v>317</v>
      </c>
      <c r="D178" s="6"/>
      <c r="E178" s="7" t="str">
        <f t="shared" si="15"/>
        <v/>
      </c>
      <c r="O178" t="str">
        <f t="shared" si="16"/>
        <v/>
      </c>
      <c r="P178" s="3" t="str">
        <f t="shared" si="17"/>
        <v>TR175</v>
      </c>
    </row>
    <row r="179" spans="1:16" x14ac:dyDescent="0.25">
      <c r="A179" s="3" t="s">
        <v>318</v>
      </c>
      <c r="D179" s="6"/>
      <c r="E179" s="7" t="str">
        <f t="shared" si="15"/>
        <v/>
      </c>
      <c r="O179" t="str">
        <f t="shared" si="16"/>
        <v/>
      </c>
      <c r="P179" s="3" t="str">
        <f t="shared" si="17"/>
        <v>TR176</v>
      </c>
    </row>
    <row r="180" spans="1:16" x14ac:dyDescent="0.25">
      <c r="A180" s="3" t="s">
        <v>319</v>
      </c>
      <c r="D180" s="6"/>
      <c r="E180" s="7" t="str">
        <f t="shared" si="15"/>
        <v/>
      </c>
      <c r="O180" t="str">
        <f t="shared" si="16"/>
        <v/>
      </c>
      <c r="P180" s="3" t="str">
        <f t="shared" si="17"/>
        <v>TR177</v>
      </c>
    </row>
    <row r="181" spans="1:16" x14ac:dyDescent="0.25">
      <c r="A181" s="3" t="s">
        <v>320</v>
      </c>
      <c r="D181" s="6"/>
      <c r="E181" s="7" t="str">
        <f t="shared" si="15"/>
        <v/>
      </c>
      <c r="O181" t="str">
        <f t="shared" si="16"/>
        <v/>
      </c>
      <c r="P181" s="3" t="str">
        <f t="shared" si="17"/>
        <v>TR178</v>
      </c>
    </row>
    <row r="182" spans="1:16" x14ac:dyDescent="0.25">
      <c r="A182" s="3" t="s">
        <v>321</v>
      </c>
      <c r="D182" s="6"/>
      <c r="E182" s="7" t="str">
        <f t="shared" si="15"/>
        <v/>
      </c>
      <c r="O182" t="str">
        <f t="shared" si="16"/>
        <v/>
      </c>
      <c r="P182" s="3" t="str">
        <f t="shared" si="17"/>
        <v>TR179</v>
      </c>
    </row>
    <row r="183" spans="1:16" x14ac:dyDescent="0.25">
      <c r="A183" s="3" t="s">
        <v>322</v>
      </c>
      <c r="D183" s="6"/>
      <c r="E183" s="7" t="str">
        <f t="shared" si="15"/>
        <v/>
      </c>
      <c r="O183" t="str">
        <f t="shared" si="16"/>
        <v/>
      </c>
      <c r="P183" s="3" t="str">
        <f t="shared" si="17"/>
        <v>TR180</v>
      </c>
    </row>
    <row r="184" spans="1:16" x14ac:dyDescent="0.25">
      <c r="A184" s="3" t="s">
        <v>323</v>
      </c>
      <c r="D184" s="6"/>
      <c r="E184" s="7" t="str">
        <f t="shared" si="15"/>
        <v/>
      </c>
      <c r="O184" t="str">
        <f t="shared" si="16"/>
        <v/>
      </c>
      <c r="P184" s="3" t="str">
        <f t="shared" si="17"/>
        <v>TR181</v>
      </c>
    </row>
    <row r="185" spans="1:16" x14ac:dyDescent="0.25">
      <c r="A185" s="3" t="s">
        <v>324</v>
      </c>
      <c r="D185" s="6"/>
      <c r="E185" s="7" t="str">
        <f t="shared" si="15"/>
        <v/>
      </c>
      <c r="O185" t="str">
        <f t="shared" si="16"/>
        <v/>
      </c>
      <c r="P185" s="3" t="str">
        <f t="shared" si="17"/>
        <v>TR182</v>
      </c>
    </row>
    <row r="186" spans="1:16" x14ac:dyDescent="0.25">
      <c r="A186" s="3" t="s">
        <v>325</v>
      </c>
      <c r="D186" s="6"/>
      <c r="E186" s="7" t="str">
        <f t="shared" si="15"/>
        <v/>
      </c>
      <c r="O186" t="str">
        <f t="shared" si="16"/>
        <v/>
      </c>
      <c r="P186" s="3" t="str">
        <f t="shared" si="17"/>
        <v>TR183</v>
      </c>
    </row>
    <row r="187" spans="1:16" x14ac:dyDescent="0.25">
      <c r="A187" s="3" t="s">
        <v>326</v>
      </c>
      <c r="D187" s="6"/>
      <c r="E187" s="7" t="str">
        <f t="shared" si="15"/>
        <v/>
      </c>
      <c r="O187" t="str">
        <f t="shared" si="16"/>
        <v/>
      </c>
      <c r="P187" s="3" t="str">
        <f t="shared" si="17"/>
        <v>TR184</v>
      </c>
    </row>
    <row r="188" spans="1:16" x14ac:dyDescent="0.25">
      <c r="A188" s="3" t="s">
        <v>327</v>
      </c>
      <c r="D188" s="6"/>
      <c r="E188" s="7" t="str">
        <f t="shared" si="15"/>
        <v/>
      </c>
      <c r="O188" t="str">
        <f t="shared" si="16"/>
        <v/>
      </c>
      <c r="P188" s="3" t="str">
        <f t="shared" si="17"/>
        <v>TR185</v>
      </c>
    </row>
    <row r="189" spans="1:16" x14ac:dyDescent="0.25">
      <c r="A189" s="3" t="s">
        <v>328</v>
      </c>
      <c r="D189" s="6"/>
      <c r="E189" s="7" t="str">
        <f t="shared" si="15"/>
        <v/>
      </c>
      <c r="O189" t="str">
        <f t="shared" si="16"/>
        <v/>
      </c>
      <c r="P189" s="3" t="str">
        <f t="shared" si="17"/>
        <v>TR186</v>
      </c>
    </row>
    <row r="190" spans="1:16" x14ac:dyDescent="0.25">
      <c r="A190" s="3" t="s">
        <v>329</v>
      </c>
      <c r="D190" s="6"/>
      <c r="E190" s="7" t="str">
        <f t="shared" si="15"/>
        <v/>
      </c>
      <c r="O190" t="str">
        <f t="shared" si="16"/>
        <v/>
      </c>
      <c r="P190" s="3" t="str">
        <f t="shared" si="17"/>
        <v>TR187</v>
      </c>
    </row>
    <row r="191" spans="1:16" x14ac:dyDescent="0.25">
      <c r="A191" s="3" t="s">
        <v>330</v>
      </c>
      <c r="D191" s="6"/>
      <c r="E191" s="7" t="str">
        <f t="shared" si="15"/>
        <v/>
      </c>
      <c r="O191" t="str">
        <f t="shared" si="16"/>
        <v/>
      </c>
      <c r="P191" s="3" t="str">
        <f t="shared" si="17"/>
        <v>TR188</v>
      </c>
    </row>
    <row r="192" spans="1:16" x14ac:dyDescent="0.25">
      <c r="A192" s="3" t="s">
        <v>331</v>
      </c>
      <c r="D192" s="6"/>
      <c r="E192" s="7" t="str">
        <f t="shared" si="15"/>
        <v/>
      </c>
      <c r="O192" t="str">
        <f t="shared" si="16"/>
        <v/>
      </c>
      <c r="P192" s="3" t="str">
        <f t="shared" si="17"/>
        <v>TR189</v>
      </c>
    </row>
    <row r="193" spans="1:16" x14ac:dyDescent="0.25">
      <c r="A193" s="3" t="s">
        <v>332</v>
      </c>
      <c r="D193" s="6"/>
      <c r="E193" s="7" t="str">
        <f t="shared" si="15"/>
        <v/>
      </c>
      <c r="O193" t="str">
        <f t="shared" si="16"/>
        <v/>
      </c>
      <c r="P193" s="3" t="str">
        <f t="shared" si="17"/>
        <v>TR190</v>
      </c>
    </row>
    <row r="194" spans="1:16" x14ac:dyDescent="0.25">
      <c r="A194" s="3" t="s">
        <v>333</v>
      </c>
      <c r="D194" s="6"/>
      <c r="E194" s="7" t="str">
        <f t="shared" si="15"/>
        <v/>
      </c>
      <c r="O194" t="str">
        <f t="shared" si="16"/>
        <v/>
      </c>
      <c r="P194" s="3" t="str">
        <f t="shared" si="17"/>
        <v>TR191</v>
      </c>
    </row>
    <row r="195" spans="1:16" x14ac:dyDescent="0.25">
      <c r="A195" s="3" t="s">
        <v>334</v>
      </c>
      <c r="D195" s="6"/>
      <c r="E195" s="7" t="str">
        <f t="shared" si="15"/>
        <v/>
      </c>
      <c r="O195" t="str">
        <f t="shared" si="16"/>
        <v/>
      </c>
      <c r="P195" s="3" t="str">
        <f t="shared" si="17"/>
        <v>TR192</v>
      </c>
    </row>
    <row r="196" spans="1:16" x14ac:dyDescent="0.25">
      <c r="A196" s="3" t="s">
        <v>335</v>
      </c>
      <c r="D196" s="6"/>
      <c r="E196" s="7" t="str">
        <f>IF(D196="","",D196+(D196*$E$2))</f>
        <v/>
      </c>
      <c r="O196" t="str">
        <f t="shared" si="16"/>
        <v/>
      </c>
      <c r="P196" s="3" t="str">
        <f t="shared" si="17"/>
        <v>TR193</v>
      </c>
    </row>
    <row r="197" spans="1:16" x14ac:dyDescent="0.25">
      <c r="A197" s="3" t="s">
        <v>336</v>
      </c>
      <c r="D197" s="6"/>
      <c r="E197" s="7" t="str">
        <f>IF(D197="","",D197+(D197*$E$2))</f>
        <v/>
      </c>
      <c r="O197" t="str">
        <f t="shared" si="16"/>
        <v/>
      </c>
      <c r="P197" s="3" t="str">
        <f t="shared" si="17"/>
        <v>TR194</v>
      </c>
    </row>
    <row r="198" spans="1:16" x14ac:dyDescent="0.25">
      <c r="A198" s="3" t="s">
        <v>337</v>
      </c>
      <c r="D198" s="6"/>
      <c r="E198" s="7" t="str">
        <f>IF(D198="","",D198+(D198*$E$2))</f>
        <v/>
      </c>
      <c r="O198" t="str">
        <f t="shared" si="16"/>
        <v/>
      </c>
      <c r="P198" s="3" t="str">
        <f t="shared" si="17"/>
        <v>TR195</v>
      </c>
    </row>
    <row r="199" spans="1:16" x14ac:dyDescent="0.25">
      <c r="A199" s="3" t="s">
        <v>338</v>
      </c>
      <c r="D199" s="6"/>
      <c r="E199" s="7" t="str">
        <f>IF(D199="","",D199+(D199*$E$2))</f>
        <v/>
      </c>
      <c r="O199" t="str">
        <f t="shared" si="16"/>
        <v/>
      </c>
      <c r="P199" s="3" t="str">
        <f t="shared" si="17"/>
        <v>TR196</v>
      </c>
    </row>
    <row r="200" spans="1:16" x14ac:dyDescent="0.25">
      <c r="A200" s="3" t="s">
        <v>339</v>
      </c>
      <c r="D200" s="6"/>
      <c r="E200" s="7" t="str">
        <f>IF(D200="","",D200+(D200*$E$2))</f>
        <v/>
      </c>
      <c r="O200" t="str">
        <f t="shared" si="16"/>
        <v/>
      </c>
      <c r="P200" s="3" t="str">
        <f t="shared" si="17"/>
        <v>TR197</v>
      </c>
    </row>
    <row r="201" spans="1:16" x14ac:dyDescent="0.25">
      <c r="A201" s="2"/>
      <c r="D201" s="9"/>
      <c r="E201" s="9"/>
    </row>
    <row r="202" spans="1:16" x14ac:dyDescent="0.25">
      <c r="A202" s="2"/>
      <c r="D202" s="9"/>
      <c r="E202" s="9"/>
    </row>
    <row r="203" spans="1:16" x14ac:dyDescent="0.25">
      <c r="A203" s="2"/>
      <c r="D203" s="9"/>
      <c r="E203" s="9"/>
    </row>
    <row r="204" spans="1:16" x14ac:dyDescent="0.25">
      <c r="A204" s="2"/>
      <c r="D204" s="9"/>
      <c r="E204" s="9"/>
    </row>
    <row r="205" spans="1:16" x14ac:dyDescent="0.25">
      <c r="A205" s="2"/>
      <c r="D205" s="9"/>
      <c r="E205" s="9"/>
    </row>
    <row r="206" spans="1:16" x14ac:dyDescent="0.25">
      <c r="A206" s="2"/>
      <c r="D206" s="9"/>
      <c r="E206" s="9"/>
    </row>
    <row r="207" spans="1:16" x14ac:dyDescent="0.25">
      <c r="A207" s="2"/>
      <c r="D207" s="9"/>
      <c r="E207" s="9"/>
    </row>
    <row r="208" spans="1:16" x14ac:dyDescent="0.25">
      <c r="A208" s="2"/>
      <c r="D208" s="9"/>
      <c r="E208" s="9"/>
    </row>
    <row r="209" spans="1:5" x14ac:dyDescent="0.25">
      <c r="A209" s="2"/>
      <c r="D209" s="9"/>
      <c r="E209" s="9"/>
    </row>
    <row r="210" spans="1:5" x14ac:dyDescent="0.25">
      <c r="A210" s="2"/>
      <c r="D210" s="9"/>
      <c r="E210" s="9"/>
    </row>
    <row r="211" spans="1:5" x14ac:dyDescent="0.25">
      <c r="A211" s="2"/>
      <c r="D211" s="9"/>
      <c r="E211" s="9"/>
    </row>
    <row r="212" spans="1:5" x14ac:dyDescent="0.25">
      <c r="A212" s="2"/>
      <c r="D212" s="9"/>
      <c r="E212" s="9"/>
    </row>
    <row r="213" spans="1:5" x14ac:dyDescent="0.25">
      <c r="A213" s="2"/>
      <c r="D213" s="9"/>
      <c r="E213" s="9"/>
    </row>
    <row r="214" spans="1:5" x14ac:dyDescent="0.25">
      <c r="A214" s="2"/>
      <c r="D214" s="9"/>
      <c r="E214" s="9"/>
    </row>
    <row r="215" spans="1:5" x14ac:dyDescent="0.25">
      <c r="A215" s="2"/>
      <c r="D215" s="9"/>
      <c r="E215" s="9"/>
    </row>
    <row r="216" spans="1:5" x14ac:dyDescent="0.25">
      <c r="A216" s="2"/>
      <c r="D216" s="9"/>
      <c r="E216" s="9"/>
    </row>
    <row r="217" spans="1:5" x14ac:dyDescent="0.25">
      <c r="A217" s="2"/>
      <c r="D217" s="9"/>
      <c r="E217" s="9"/>
    </row>
    <row r="218" spans="1:5" x14ac:dyDescent="0.25">
      <c r="A218" s="2"/>
      <c r="D218" s="9"/>
      <c r="E218" s="9"/>
    </row>
    <row r="219" spans="1:5" x14ac:dyDescent="0.25">
      <c r="A219" s="2"/>
      <c r="D219" s="9"/>
      <c r="E219" s="9"/>
    </row>
    <row r="220" spans="1:5" x14ac:dyDescent="0.25">
      <c r="A220" s="2"/>
      <c r="D220" s="9"/>
      <c r="E220" s="9"/>
    </row>
    <row r="221" spans="1:5" x14ac:dyDescent="0.25">
      <c r="A221" s="2"/>
      <c r="D221" s="9"/>
      <c r="E221" s="9"/>
    </row>
    <row r="222" spans="1:5" x14ac:dyDescent="0.25">
      <c r="A222" s="2"/>
      <c r="D222" s="9"/>
      <c r="E222" s="9"/>
    </row>
    <row r="223" spans="1:5" x14ac:dyDescent="0.25">
      <c r="A223" s="2"/>
      <c r="D223" s="9"/>
      <c r="E223" s="9"/>
    </row>
    <row r="224" spans="1:5" x14ac:dyDescent="0.25">
      <c r="A224" s="2"/>
      <c r="D224" s="9"/>
      <c r="E224" s="9"/>
    </row>
    <row r="225" spans="1:5" x14ac:dyDescent="0.25">
      <c r="A225" s="2"/>
      <c r="D225" s="9"/>
      <c r="E225" s="9"/>
    </row>
    <row r="226" spans="1:5" x14ac:dyDescent="0.25">
      <c r="A226" s="2"/>
      <c r="D226" s="9"/>
      <c r="E226" s="9"/>
    </row>
    <row r="227" spans="1:5" x14ac:dyDescent="0.25">
      <c r="A227" s="2"/>
      <c r="D227" s="9"/>
      <c r="E227" s="9"/>
    </row>
    <row r="228" spans="1:5" x14ac:dyDescent="0.25">
      <c r="A228" s="2"/>
      <c r="D228" s="9"/>
      <c r="E228" s="9"/>
    </row>
    <row r="229" spans="1:5" x14ac:dyDescent="0.25">
      <c r="A229" s="2"/>
      <c r="D229" s="9"/>
      <c r="E229" s="9"/>
    </row>
    <row r="230" spans="1:5" x14ac:dyDescent="0.25">
      <c r="A230" s="2"/>
      <c r="D230" s="9"/>
      <c r="E230" s="9"/>
    </row>
    <row r="231" spans="1:5" x14ac:dyDescent="0.25">
      <c r="A231" s="2"/>
      <c r="D231" s="9"/>
      <c r="E231" s="9"/>
    </row>
    <row r="232" spans="1:5" x14ac:dyDescent="0.25">
      <c r="A232" s="2"/>
      <c r="D232" s="9"/>
      <c r="E232" s="9"/>
    </row>
    <row r="233" spans="1:5" x14ac:dyDescent="0.25">
      <c r="A233" s="2"/>
      <c r="D233" s="9"/>
      <c r="E233" s="9"/>
    </row>
    <row r="234" spans="1:5" x14ac:dyDescent="0.25">
      <c r="A234" s="2"/>
      <c r="D234" s="9"/>
      <c r="E234" s="9"/>
    </row>
    <row r="235" spans="1:5" x14ac:dyDescent="0.25">
      <c r="A235" s="2"/>
      <c r="D235" s="9"/>
      <c r="E235" s="9"/>
    </row>
    <row r="236" spans="1:5" x14ac:dyDescent="0.25">
      <c r="A236" s="2"/>
      <c r="D236" s="9"/>
      <c r="E236" s="9"/>
    </row>
    <row r="237" spans="1:5" x14ac:dyDescent="0.25">
      <c r="A237" s="2"/>
      <c r="D237" s="9"/>
      <c r="E237" s="9"/>
    </row>
    <row r="238" spans="1:5" x14ac:dyDescent="0.25">
      <c r="A238" s="2"/>
      <c r="D238" s="9"/>
      <c r="E238" s="9"/>
    </row>
    <row r="239" spans="1:5" x14ac:dyDescent="0.25">
      <c r="A239" s="2"/>
      <c r="D239" s="9"/>
      <c r="E239" s="9"/>
    </row>
    <row r="240" spans="1:5" x14ac:dyDescent="0.25">
      <c r="A240" s="2"/>
      <c r="D240" s="9"/>
      <c r="E240" s="9"/>
    </row>
    <row r="241" spans="1:5" x14ac:dyDescent="0.25">
      <c r="A241" s="2"/>
      <c r="D241" s="9"/>
      <c r="E241" s="9"/>
    </row>
    <row r="242" spans="1:5" x14ac:dyDescent="0.25">
      <c r="A242" s="2"/>
      <c r="D242" s="9"/>
      <c r="E242" s="9"/>
    </row>
    <row r="243" spans="1:5" x14ac:dyDescent="0.25">
      <c r="A243" s="2"/>
      <c r="D243" s="9"/>
      <c r="E243" s="9"/>
    </row>
    <row r="244" spans="1:5" x14ac:dyDescent="0.25">
      <c r="A244" s="2"/>
      <c r="D244" s="9"/>
      <c r="E244" s="9"/>
    </row>
    <row r="245" spans="1:5" x14ac:dyDescent="0.25">
      <c r="A245" s="2"/>
      <c r="D245" s="9"/>
      <c r="E245" s="9"/>
    </row>
    <row r="246" spans="1:5" x14ac:dyDescent="0.25">
      <c r="A246" s="2"/>
      <c r="D246" s="9"/>
      <c r="E246" s="9"/>
    </row>
    <row r="247" spans="1:5" x14ac:dyDescent="0.25">
      <c r="A247" s="2"/>
      <c r="D247" s="9"/>
      <c r="E247" s="9"/>
    </row>
    <row r="248" spans="1:5" x14ac:dyDescent="0.25">
      <c r="A248" s="2"/>
      <c r="D248" s="9"/>
      <c r="E248" s="9"/>
    </row>
    <row r="249" spans="1:5" x14ac:dyDescent="0.25">
      <c r="A249" s="2"/>
      <c r="D249" s="9"/>
      <c r="E249" s="9"/>
    </row>
    <row r="250" spans="1:5" x14ac:dyDescent="0.25">
      <c r="A250" s="2"/>
      <c r="D250" s="9"/>
      <c r="E250" s="9"/>
    </row>
    <row r="251" spans="1:5" x14ac:dyDescent="0.25">
      <c r="A251" s="2"/>
      <c r="D251" s="9"/>
      <c r="E251" s="9"/>
    </row>
    <row r="252" spans="1:5" x14ac:dyDescent="0.25">
      <c r="A252" s="2"/>
      <c r="D252" s="9"/>
      <c r="E252" s="9"/>
    </row>
    <row r="253" spans="1:5" x14ac:dyDescent="0.25">
      <c r="A253" s="2"/>
      <c r="D253" s="9"/>
      <c r="E253" s="9"/>
    </row>
    <row r="254" spans="1:5" x14ac:dyDescent="0.25">
      <c r="A254" s="2"/>
      <c r="D254" s="9"/>
      <c r="E254" s="9"/>
    </row>
    <row r="255" spans="1:5" x14ac:dyDescent="0.25">
      <c r="A255" s="2"/>
      <c r="D255" s="9"/>
      <c r="E255" s="9"/>
    </row>
    <row r="256" spans="1:5" x14ac:dyDescent="0.25">
      <c r="A256" s="2"/>
      <c r="D256" s="9"/>
      <c r="E256" s="9"/>
    </row>
    <row r="257" spans="1:5" x14ac:dyDescent="0.25">
      <c r="A257" s="2"/>
      <c r="D257" s="9"/>
      <c r="E257" s="9"/>
    </row>
    <row r="258" spans="1:5" x14ac:dyDescent="0.25">
      <c r="A258" s="2"/>
      <c r="D258" s="9"/>
      <c r="E258" s="9"/>
    </row>
    <row r="259" spans="1:5" x14ac:dyDescent="0.25">
      <c r="A259" s="2"/>
      <c r="D259" s="9"/>
      <c r="E259" s="9"/>
    </row>
    <row r="260" spans="1:5" x14ac:dyDescent="0.25">
      <c r="A260" s="2"/>
      <c r="D260" s="9"/>
      <c r="E260" s="9"/>
    </row>
    <row r="261" spans="1:5" x14ac:dyDescent="0.25">
      <c r="A261" s="2"/>
      <c r="D261" s="9"/>
      <c r="E261" s="9"/>
    </row>
    <row r="262" spans="1:5" x14ac:dyDescent="0.25">
      <c r="A262" s="2"/>
      <c r="D262" s="9"/>
      <c r="E262" s="9"/>
    </row>
    <row r="263" spans="1:5" x14ac:dyDescent="0.25">
      <c r="A263" s="2"/>
      <c r="D263" s="9"/>
      <c r="E263" s="9"/>
    </row>
    <row r="264" spans="1:5" x14ac:dyDescent="0.25">
      <c r="A264" s="2"/>
      <c r="D264" s="9"/>
      <c r="E264" s="9"/>
    </row>
    <row r="265" spans="1:5" x14ac:dyDescent="0.25">
      <c r="A265" s="2"/>
      <c r="D265" s="9"/>
      <c r="E265" s="9"/>
    </row>
    <row r="266" spans="1:5" x14ac:dyDescent="0.25">
      <c r="A266" s="2"/>
      <c r="D266" s="9"/>
      <c r="E266" s="9"/>
    </row>
    <row r="267" spans="1:5" x14ac:dyDescent="0.25">
      <c r="A267" s="2"/>
      <c r="D267" s="9"/>
      <c r="E267" s="9"/>
    </row>
    <row r="268" spans="1:5" x14ac:dyDescent="0.25">
      <c r="A268" s="2"/>
      <c r="D268" s="9"/>
      <c r="E268" s="9"/>
    </row>
    <row r="269" spans="1:5" x14ac:dyDescent="0.25">
      <c r="A269" s="2"/>
      <c r="D269" s="9"/>
      <c r="E269" s="9"/>
    </row>
    <row r="270" spans="1:5" x14ac:dyDescent="0.25">
      <c r="A270" s="2"/>
      <c r="D270" s="9"/>
      <c r="E270" s="9"/>
    </row>
    <row r="271" spans="1:5" x14ac:dyDescent="0.25">
      <c r="A271" s="2"/>
      <c r="D271" s="9"/>
      <c r="E271" s="9"/>
    </row>
    <row r="272" spans="1:5" x14ac:dyDescent="0.25">
      <c r="A272" s="2"/>
      <c r="D272" s="9"/>
      <c r="E272" s="9"/>
    </row>
    <row r="273" spans="1:5" x14ac:dyDescent="0.25">
      <c r="A273" s="2"/>
      <c r="D273" s="9"/>
      <c r="E273" s="9"/>
    </row>
    <row r="274" spans="1:5" x14ac:dyDescent="0.25">
      <c r="A274" s="2"/>
      <c r="D274" s="9"/>
      <c r="E274" s="9"/>
    </row>
    <row r="275" spans="1:5" x14ac:dyDescent="0.25">
      <c r="A275" s="2"/>
      <c r="D275" s="9"/>
      <c r="E275" s="9"/>
    </row>
    <row r="276" spans="1:5" x14ac:dyDescent="0.25">
      <c r="A276" s="2"/>
      <c r="D276" s="9"/>
      <c r="E276" s="9"/>
    </row>
    <row r="277" spans="1:5" x14ac:dyDescent="0.25">
      <c r="A277" s="2"/>
      <c r="D277" s="9"/>
      <c r="E277" s="9"/>
    </row>
    <row r="278" spans="1:5" x14ac:dyDescent="0.25">
      <c r="A278" s="2"/>
      <c r="D278" s="9"/>
      <c r="E278" s="9"/>
    </row>
    <row r="279" spans="1:5" x14ac:dyDescent="0.25">
      <c r="A279" s="2"/>
      <c r="D279" s="9"/>
      <c r="E279" s="9"/>
    </row>
    <row r="280" spans="1:5" x14ac:dyDescent="0.25">
      <c r="A280" s="2"/>
      <c r="D280" s="9"/>
      <c r="E280" s="9"/>
    </row>
    <row r="281" spans="1:5" x14ac:dyDescent="0.25">
      <c r="A281" s="2"/>
      <c r="D281" s="9"/>
      <c r="E281" s="9"/>
    </row>
    <row r="282" spans="1:5" x14ac:dyDescent="0.25">
      <c r="A282" s="2"/>
      <c r="D282" s="9"/>
      <c r="E282" s="9"/>
    </row>
    <row r="283" spans="1:5" x14ac:dyDescent="0.25">
      <c r="A283" s="2"/>
      <c r="D283" s="9"/>
      <c r="E283" s="9"/>
    </row>
    <row r="284" spans="1:5" x14ac:dyDescent="0.25">
      <c r="A284" s="2"/>
      <c r="D284" s="9"/>
      <c r="E284" s="9"/>
    </row>
    <row r="285" spans="1:5" x14ac:dyDescent="0.25">
      <c r="A285" s="2"/>
      <c r="D285" s="9"/>
      <c r="E285" s="9"/>
    </row>
    <row r="286" spans="1:5" x14ac:dyDescent="0.25">
      <c r="A286" s="2"/>
      <c r="D286" s="9"/>
      <c r="E286" s="9"/>
    </row>
    <row r="287" spans="1:5" x14ac:dyDescent="0.25">
      <c r="A287" s="2"/>
      <c r="D287" s="9"/>
      <c r="E287" s="9"/>
    </row>
    <row r="288" spans="1:5" x14ac:dyDescent="0.25">
      <c r="A288" s="2"/>
      <c r="D288" s="9"/>
      <c r="E288" s="9"/>
    </row>
    <row r="289" spans="1:5" x14ac:dyDescent="0.25">
      <c r="A289" s="2"/>
      <c r="D289" s="9"/>
      <c r="E289" s="9"/>
    </row>
    <row r="290" spans="1:5" x14ac:dyDescent="0.25">
      <c r="A290" s="2"/>
      <c r="D290" s="9"/>
      <c r="E290" s="9"/>
    </row>
    <row r="291" spans="1:5" x14ac:dyDescent="0.25">
      <c r="A291" s="2"/>
      <c r="D291" s="9"/>
      <c r="E291" s="9"/>
    </row>
    <row r="292" spans="1:5" x14ac:dyDescent="0.25">
      <c r="A292" s="2"/>
      <c r="D292" s="9"/>
      <c r="E292" s="9"/>
    </row>
    <row r="293" spans="1:5" x14ac:dyDescent="0.25">
      <c r="A293" s="2"/>
      <c r="D293" s="9"/>
      <c r="E293" s="9"/>
    </row>
    <row r="294" spans="1:5" x14ac:dyDescent="0.25">
      <c r="A294" s="2"/>
      <c r="D294" s="9"/>
      <c r="E294" s="9"/>
    </row>
    <row r="295" spans="1:5" x14ac:dyDescent="0.25">
      <c r="A295" s="2"/>
      <c r="D295" s="9"/>
      <c r="E295" s="9"/>
    </row>
    <row r="296" spans="1:5" x14ac:dyDescent="0.25">
      <c r="A296" s="2"/>
      <c r="D296" s="9"/>
      <c r="E296" s="9"/>
    </row>
    <row r="297" spans="1:5" x14ac:dyDescent="0.25">
      <c r="A297" s="2"/>
      <c r="D297" s="9"/>
      <c r="E297" s="9"/>
    </row>
    <row r="298" spans="1:5" x14ac:dyDescent="0.25">
      <c r="A298" s="2"/>
      <c r="D298" s="9"/>
      <c r="E298" s="9"/>
    </row>
    <row r="299" spans="1:5" x14ac:dyDescent="0.25">
      <c r="A299" s="2"/>
      <c r="D299" s="9"/>
      <c r="E299" s="9"/>
    </row>
    <row r="300" spans="1:5" x14ac:dyDescent="0.25">
      <c r="A300" s="2"/>
      <c r="D300" s="9"/>
      <c r="E300" s="9"/>
    </row>
    <row r="301" spans="1:5" x14ac:dyDescent="0.25">
      <c r="A301" s="2"/>
      <c r="D301" s="9"/>
      <c r="E301" s="9"/>
    </row>
    <row r="302" spans="1:5" x14ac:dyDescent="0.25">
      <c r="A302" s="2"/>
      <c r="D302" s="9"/>
      <c r="E302" s="9"/>
    </row>
    <row r="303" spans="1:5" x14ac:dyDescent="0.25">
      <c r="A303" s="2"/>
      <c r="D303" s="9"/>
      <c r="E303" s="9"/>
    </row>
    <row r="304" spans="1:5" x14ac:dyDescent="0.25">
      <c r="A304" s="2"/>
      <c r="D304" s="9"/>
      <c r="E304" s="9"/>
    </row>
    <row r="305" spans="1:5" x14ac:dyDescent="0.25">
      <c r="A305" s="2"/>
      <c r="D305" s="9"/>
      <c r="E305" s="9"/>
    </row>
    <row r="306" spans="1:5" x14ac:dyDescent="0.25">
      <c r="A306" s="2"/>
      <c r="D306" s="9"/>
      <c r="E306" s="9"/>
    </row>
    <row r="307" spans="1:5" x14ac:dyDescent="0.25">
      <c r="A307" s="2"/>
      <c r="D307" s="9"/>
      <c r="E307" s="9"/>
    </row>
    <row r="308" spans="1:5" x14ac:dyDescent="0.25">
      <c r="A308" s="2"/>
      <c r="D308" s="9"/>
      <c r="E308" s="9"/>
    </row>
    <row r="309" spans="1:5" x14ac:dyDescent="0.25">
      <c r="A309" s="2"/>
      <c r="D309" s="9"/>
      <c r="E309" s="9"/>
    </row>
    <row r="310" spans="1:5" x14ac:dyDescent="0.25">
      <c r="A310" s="2"/>
      <c r="D310" s="9"/>
      <c r="E310" s="9"/>
    </row>
    <row r="311" spans="1:5" x14ac:dyDescent="0.25">
      <c r="A311" s="2"/>
      <c r="D311" s="9"/>
      <c r="E311" s="9"/>
    </row>
    <row r="312" spans="1:5" x14ac:dyDescent="0.25">
      <c r="A312" s="2"/>
      <c r="D312" s="9"/>
      <c r="E312" s="9"/>
    </row>
    <row r="313" spans="1:5" x14ac:dyDescent="0.25">
      <c r="A313" s="2"/>
      <c r="D313" s="9"/>
      <c r="E313" s="9"/>
    </row>
    <row r="314" spans="1:5" x14ac:dyDescent="0.25">
      <c r="A314" s="2"/>
      <c r="D314" s="9"/>
      <c r="E314" s="9"/>
    </row>
    <row r="315" spans="1:5" x14ac:dyDescent="0.25">
      <c r="A315" s="2"/>
      <c r="D315" s="9"/>
      <c r="E315" s="9"/>
    </row>
    <row r="316" spans="1:5" x14ac:dyDescent="0.25">
      <c r="A316" s="2"/>
      <c r="D316" s="9"/>
      <c r="E316" s="9"/>
    </row>
    <row r="317" spans="1:5" x14ac:dyDescent="0.25">
      <c r="A317" s="2"/>
      <c r="D317" s="9"/>
      <c r="E317" s="9"/>
    </row>
    <row r="318" spans="1:5" x14ac:dyDescent="0.25">
      <c r="A318" s="2"/>
      <c r="D318" s="9"/>
      <c r="E318" s="9"/>
    </row>
    <row r="319" spans="1:5" x14ac:dyDescent="0.25">
      <c r="A319" s="2"/>
      <c r="D319" s="9"/>
      <c r="E319" s="9"/>
    </row>
    <row r="320" spans="1:5" x14ac:dyDescent="0.25">
      <c r="A320" s="2"/>
      <c r="D320" s="9"/>
      <c r="E320" s="9"/>
    </row>
    <row r="321" spans="1:5" x14ac:dyDescent="0.25">
      <c r="A321" s="2"/>
      <c r="D321" s="9"/>
      <c r="E321" s="9"/>
    </row>
    <row r="322" spans="1:5" x14ac:dyDescent="0.25">
      <c r="A322" s="2"/>
      <c r="D322" s="9"/>
      <c r="E322" s="9"/>
    </row>
    <row r="323" spans="1:5" x14ac:dyDescent="0.25">
      <c r="A323" s="2"/>
      <c r="D323" s="9"/>
      <c r="E323" s="9"/>
    </row>
    <row r="324" spans="1:5" x14ac:dyDescent="0.25">
      <c r="A324" s="2"/>
      <c r="D324" s="9"/>
      <c r="E324" s="9"/>
    </row>
    <row r="325" spans="1:5" x14ac:dyDescent="0.25">
      <c r="A325" s="2"/>
      <c r="D325" s="9"/>
      <c r="E325" s="9"/>
    </row>
    <row r="326" spans="1:5" x14ac:dyDescent="0.25">
      <c r="A326" s="2"/>
      <c r="D326" s="9"/>
      <c r="E326" s="9"/>
    </row>
    <row r="327" spans="1:5" x14ac:dyDescent="0.25">
      <c r="A327" s="2"/>
      <c r="D327" s="9"/>
      <c r="E327" s="9"/>
    </row>
    <row r="328" spans="1:5" x14ac:dyDescent="0.25">
      <c r="A328" s="2"/>
      <c r="D328" s="9"/>
      <c r="E328" s="9"/>
    </row>
    <row r="329" spans="1:5" x14ac:dyDescent="0.25">
      <c r="A329" s="2"/>
      <c r="D329" s="9"/>
      <c r="E329" s="9"/>
    </row>
    <row r="330" spans="1:5" x14ac:dyDescent="0.25">
      <c r="A330" s="2"/>
      <c r="D330" s="9"/>
      <c r="E330" s="9"/>
    </row>
    <row r="331" spans="1:5" x14ac:dyDescent="0.25">
      <c r="A331" s="2"/>
      <c r="D331" s="9"/>
      <c r="E331" s="9"/>
    </row>
    <row r="332" spans="1:5" x14ac:dyDescent="0.25">
      <c r="A332" s="2"/>
      <c r="D332" s="9"/>
      <c r="E332" s="9"/>
    </row>
    <row r="333" spans="1:5" x14ac:dyDescent="0.25">
      <c r="A333" s="2"/>
      <c r="D333" s="9"/>
      <c r="E333" s="9"/>
    </row>
    <row r="334" spans="1:5" x14ac:dyDescent="0.25">
      <c r="A334" s="2"/>
      <c r="D334" s="9"/>
      <c r="E334" s="9"/>
    </row>
    <row r="335" spans="1:5" x14ac:dyDescent="0.25">
      <c r="A335" s="2"/>
      <c r="D335" s="9"/>
      <c r="E335" s="9"/>
    </row>
    <row r="336" spans="1:5" x14ac:dyDescent="0.25">
      <c r="A336" s="2"/>
      <c r="D336" s="9"/>
      <c r="E336" s="9"/>
    </row>
    <row r="337" spans="1:5" x14ac:dyDescent="0.25">
      <c r="A337" s="2"/>
      <c r="D337" s="9"/>
      <c r="E337" s="9"/>
    </row>
    <row r="338" spans="1:5" x14ac:dyDescent="0.25">
      <c r="A338" s="2"/>
      <c r="D338" s="9"/>
      <c r="E338" s="9"/>
    </row>
    <row r="339" spans="1:5" x14ac:dyDescent="0.25">
      <c r="A339" s="2"/>
      <c r="D339" s="9"/>
      <c r="E339" s="9"/>
    </row>
    <row r="340" spans="1:5" x14ac:dyDescent="0.25">
      <c r="A340" s="2"/>
      <c r="D340" s="9"/>
      <c r="E340" s="9"/>
    </row>
    <row r="341" spans="1:5" x14ac:dyDescent="0.25">
      <c r="A341" s="2"/>
      <c r="D341" s="9"/>
      <c r="E341" s="9"/>
    </row>
    <row r="342" spans="1:5" x14ac:dyDescent="0.25">
      <c r="A342" s="2"/>
      <c r="D342" s="9"/>
      <c r="E342" s="9"/>
    </row>
    <row r="343" spans="1:5" x14ac:dyDescent="0.25">
      <c r="A343" s="2"/>
      <c r="D343" s="9"/>
      <c r="E343" s="9"/>
    </row>
    <row r="344" spans="1:5" x14ac:dyDescent="0.25">
      <c r="A344" s="2"/>
      <c r="D344" s="9"/>
      <c r="E344" s="9"/>
    </row>
    <row r="345" spans="1:5" x14ac:dyDescent="0.25">
      <c r="A345" s="2"/>
      <c r="D345" s="9"/>
      <c r="E345" s="9"/>
    </row>
    <row r="346" spans="1:5" x14ac:dyDescent="0.25">
      <c r="A346" s="2"/>
      <c r="D346" s="9"/>
      <c r="E346" s="9"/>
    </row>
    <row r="347" spans="1:5" x14ac:dyDescent="0.25">
      <c r="A347" s="2"/>
      <c r="D347" s="9"/>
      <c r="E347" s="9"/>
    </row>
    <row r="348" spans="1:5" x14ac:dyDescent="0.25">
      <c r="A348" s="2"/>
      <c r="D348" s="9"/>
      <c r="E348" s="9"/>
    </row>
    <row r="349" spans="1:5" x14ac:dyDescent="0.25">
      <c r="A349" s="2"/>
      <c r="D349" s="9"/>
      <c r="E349" s="9"/>
    </row>
    <row r="350" spans="1:5" x14ac:dyDescent="0.25">
      <c r="A350" s="2"/>
      <c r="D350" s="9"/>
      <c r="E350" s="9"/>
    </row>
    <row r="351" spans="1:5" x14ac:dyDescent="0.25">
      <c r="A351" s="2"/>
      <c r="D351" s="9"/>
      <c r="E351" s="9"/>
    </row>
    <row r="352" spans="1:5" x14ac:dyDescent="0.25">
      <c r="A352" s="2"/>
      <c r="D352" s="9"/>
      <c r="E352" s="9"/>
    </row>
    <row r="353" spans="1:5" x14ac:dyDescent="0.25">
      <c r="A353" s="2"/>
      <c r="D353" s="9"/>
      <c r="E353" s="9"/>
    </row>
    <row r="354" spans="1:5" x14ac:dyDescent="0.25">
      <c r="A354" s="2"/>
      <c r="D354" s="9"/>
      <c r="E354" s="9"/>
    </row>
    <row r="355" spans="1:5" x14ac:dyDescent="0.25">
      <c r="A355" s="2"/>
      <c r="D355" s="9"/>
      <c r="E355" s="9"/>
    </row>
    <row r="356" spans="1:5" x14ac:dyDescent="0.25">
      <c r="A356" s="2"/>
      <c r="D356" s="9"/>
      <c r="E356" s="9"/>
    </row>
    <row r="357" spans="1:5" x14ac:dyDescent="0.25">
      <c r="A357" s="2"/>
      <c r="D357" s="9"/>
      <c r="E357" s="9"/>
    </row>
    <row r="358" spans="1:5" x14ac:dyDescent="0.25">
      <c r="A358" s="2"/>
      <c r="D358" s="9"/>
      <c r="E358" s="9"/>
    </row>
    <row r="359" spans="1:5" x14ac:dyDescent="0.25">
      <c r="A359" s="2"/>
      <c r="D359" s="9"/>
      <c r="E359" s="9"/>
    </row>
    <row r="360" spans="1:5" x14ac:dyDescent="0.25">
      <c r="A360" s="2"/>
      <c r="D360" s="9"/>
      <c r="E360" s="9"/>
    </row>
    <row r="361" spans="1:5" x14ac:dyDescent="0.25">
      <c r="A361" s="2"/>
      <c r="D361" s="9"/>
      <c r="E361" s="9"/>
    </row>
    <row r="362" spans="1:5" x14ac:dyDescent="0.25">
      <c r="A362" s="2"/>
      <c r="D362" s="9"/>
      <c r="E362" s="9"/>
    </row>
    <row r="363" spans="1:5" x14ac:dyDescent="0.25">
      <c r="A363" s="2"/>
      <c r="D363" s="9"/>
      <c r="E363" s="9"/>
    </row>
    <row r="364" spans="1:5" x14ac:dyDescent="0.25">
      <c r="A364" s="2"/>
      <c r="D364" s="9"/>
      <c r="E364" s="9"/>
    </row>
    <row r="365" spans="1:5" x14ac:dyDescent="0.25">
      <c r="A365" s="2"/>
      <c r="D365" s="9"/>
      <c r="E365" s="9"/>
    </row>
    <row r="366" spans="1:5" x14ac:dyDescent="0.25">
      <c r="A366" s="2"/>
      <c r="D366" s="9"/>
      <c r="E366" s="9"/>
    </row>
    <row r="367" spans="1:5" x14ac:dyDescent="0.25">
      <c r="A367" s="2"/>
      <c r="D367" s="9"/>
      <c r="E367" s="9"/>
    </row>
    <row r="368" spans="1:5" x14ac:dyDescent="0.25">
      <c r="A368" s="2"/>
      <c r="D368" s="9"/>
      <c r="E368" s="9"/>
    </row>
    <row r="369" spans="1:5" x14ac:dyDescent="0.25">
      <c r="A369" s="2"/>
      <c r="D369" s="9"/>
      <c r="E369" s="9"/>
    </row>
    <row r="370" spans="1:5" x14ac:dyDescent="0.25">
      <c r="A370" s="2"/>
      <c r="D370" s="9"/>
      <c r="E370" s="9"/>
    </row>
    <row r="371" spans="1:5" x14ac:dyDescent="0.25">
      <c r="A371" s="2"/>
      <c r="D371" s="9"/>
      <c r="E371" s="9"/>
    </row>
    <row r="372" spans="1:5" x14ac:dyDescent="0.25">
      <c r="A372" s="2"/>
      <c r="D372" s="9"/>
      <c r="E372" s="9"/>
    </row>
    <row r="373" spans="1:5" x14ac:dyDescent="0.25">
      <c r="A373" s="2"/>
      <c r="D373" s="9"/>
      <c r="E373" s="9"/>
    </row>
    <row r="374" spans="1:5" x14ac:dyDescent="0.25">
      <c r="A374" s="2"/>
      <c r="D374" s="9"/>
      <c r="E374" s="9"/>
    </row>
    <row r="375" spans="1:5" x14ac:dyDescent="0.25">
      <c r="A375" s="2"/>
      <c r="D375" s="9"/>
      <c r="E375" s="9"/>
    </row>
    <row r="376" spans="1:5" x14ac:dyDescent="0.25">
      <c r="A376" s="2"/>
      <c r="D376" s="9"/>
      <c r="E376" s="9"/>
    </row>
    <row r="377" spans="1:5" x14ac:dyDescent="0.25">
      <c r="A377" s="2"/>
      <c r="D377" s="9"/>
      <c r="E377" s="9"/>
    </row>
    <row r="378" spans="1:5" x14ac:dyDescent="0.25">
      <c r="A378" s="2"/>
      <c r="D378" s="9"/>
      <c r="E378" s="9"/>
    </row>
    <row r="379" spans="1:5" x14ac:dyDescent="0.25">
      <c r="A379" s="2"/>
      <c r="D379" s="9"/>
      <c r="E379" s="9"/>
    </row>
    <row r="380" spans="1:5" x14ac:dyDescent="0.25">
      <c r="A380" s="2"/>
      <c r="D380" s="9"/>
      <c r="E380" s="9"/>
    </row>
    <row r="381" spans="1:5" x14ac:dyDescent="0.25">
      <c r="A381" s="2"/>
      <c r="D381" s="9"/>
      <c r="E381" s="9"/>
    </row>
    <row r="382" spans="1:5" x14ac:dyDescent="0.25">
      <c r="A382" s="2"/>
      <c r="D382" s="9"/>
      <c r="E382" s="9"/>
    </row>
    <row r="383" spans="1:5" x14ac:dyDescent="0.25">
      <c r="A383" s="2"/>
      <c r="D383" s="9"/>
      <c r="E383" s="9"/>
    </row>
    <row r="384" spans="1:5" x14ac:dyDescent="0.25">
      <c r="A384" s="2"/>
      <c r="D384" s="9"/>
      <c r="E384" s="9"/>
    </row>
    <row r="385" spans="1:5" x14ac:dyDescent="0.25">
      <c r="A385" s="2"/>
      <c r="D385" s="9"/>
      <c r="E385" s="9"/>
    </row>
    <row r="386" spans="1:5" x14ac:dyDescent="0.25">
      <c r="A386" s="2"/>
      <c r="D386" s="9"/>
      <c r="E386" s="9"/>
    </row>
    <row r="387" spans="1:5" x14ac:dyDescent="0.25">
      <c r="A387" s="2"/>
      <c r="D387" s="9"/>
      <c r="E387" s="9"/>
    </row>
    <row r="388" spans="1:5" x14ac:dyDescent="0.25">
      <c r="A388" s="2"/>
      <c r="D388" s="9"/>
      <c r="E388" s="9"/>
    </row>
    <row r="389" spans="1:5" x14ac:dyDescent="0.25">
      <c r="A389" s="2"/>
      <c r="D389" s="9"/>
      <c r="E389" s="9"/>
    </row>
    <row r="390" spans="1:5" x14ac:dyDescent="0.25">
      <c r="A390" s="2"/>
      <c r="D390" s="9"/>
      <c r="E390" s="9"/>
    </row>
    <row r="391" spans="1:5" x14ac:dyDescent="0.25">
      <c r="A391" s="2"/>
      <c r="D391" s="9"/>
      <c r="E391" s="9"/>
    </row>
    <row r="392" spans="1:5" x14ac:dyDescent="0.25">
      <c r="A392" s="2"/>
      <c r="D392" s="9"/>
      <c r="E392" s="9"/>
    </row>
    <row r="393" spans="1:5" x14ac:dyDescent="0.25">
      <c r="A393" s="2"/>
      <c r="D393" s="9"/>
      <c r="E393" s="9"/>
    </row>
    <row r="394" spans="1:5" x14ac:dyDescent="0.25">
      <c r="A394" s="2"/>
      <c r="D394" s="9"/>
      <c r="E394" s="9"/>
    </row>
    <row r="395" spans="1:5" x14ac:dyDescent="0.25">
      <c r="A395" s="2"/>
      <c r="D395" s="9"/>
      <c r="E395" s="9"/>
    </row>
    <row r="396" spans="1:5" x14ac:dyDescent="0.25">
      <c r="A396" s="2"/>
      <c r="D396" s="9"/>
      <c r="E396" s="9"/>
    </row>
    <row r="397" spans="1:5" x14ac:dyDescent="0.25">
      <c r="A397" s="2"/>
      <c r="D397" s="9"/>
      <c r="E397" s="9"/>
    </row>
    <row r="398" spans="1:5" x14ac:dyDescent="0.25">
      <c r="A398" s="2"/>
      <c r="D398" s="9"/>
      <c r="E398" s="9"/>
    </row>
    <row r="399" spans="1:5" x14ac:dyDescent="0.25">
      <c r="A399" s="2"/>
      <c r="D399" s="9"/>
      <c r="E399" s="9"/>
    </row>
    <row r="400" spans="1:5" x14ac:dyDescent="0.25">
      <c r="A400" s="2"/>
      <c r="D400" s="9"/>
      <c r="E400" s="9"/>
    </row>
    <row r="401" spans="1:5" x14ac:dyDescent="0.25">
      <c r="A401" s="2"/>
      <c r="D401" s="9"/>
      <c r="E401" s="9"/>
    </row>
    <row r="402" spans="1:5" x14ac:dyDescent="0.25">
      <c r="A402" s="2"/>
      <c r="D402" s="9"/>
      <c r="E402" s="9"/>
    </row>
    <row r="403" spans="1:5" x14ac:dyDescent="0.25">
      <c r="A403" s="2"/>
      <c r="D403" s="9"/>
      <c r="E403" s="9"/>
    </row>
    <row r="404" spans="1:5" x14ac:dyDescent="0.25">
      <c r="A404" s="2"/>
      <c r="D404" s="9"/>
      <c r="E404" s="9"/>
    </row>
    <row r="405" spans="1:5" x14ac:dyDescent="0.25">
      <c r="A405" s="2"/>
      <c r="D405" s="9"/>
      <c r="E405" s="9"/>
    </row>
    <row r="406" spans="1:5" x14ac:dyDescent="0.25">
      <c r="A406" s="2"/>
      <c r="D406" s="9"/>
      <c r="E406" s="9"/>
    </row>
    <row r="407" spans="1:5" x14ac:dyDescent="0.25">
      <c r="A407" s="2"/>
      <c r="D407" s="9"/>
      <c r="E407" s="9"/>
    </row>
    <row r="408" spans="1:5" x14ac:dyDescent="0.25">
      <c r="A408" s="2"/>
      <c r="D408" s="9"/>
      <c r="E408" s="9"/>
    </row>
    <row r="409" spans="1:5" x14ac:dyDescent="0.25">
      <c r="A409" s="2"/>
      <c r="D409" s="9"/>
      <c r="E409" s="9"/>
    </row>
    <row r="410" spans="1:5" x14ac:dyDescent="0.25">
      <c r="A410" s="2"/>
      <c r="D410" s="9"/>
      <c r="E410" s="9"/>
    </row>
    <row r="411" spans="1:5" x14ac:dyDescent="0.25">
      <c r="A411" s="2"/>
      <c r="D411" s="9"/>
      <c r="E411" s="9"/>
    </row>
    <row r="412" spans="1:5" x14ac:dyDescent="0.25">
      <c r="A412" s="2"/>
      <c r="D412" s="9"/>
      <c r="E412" s="9"/>
    </row>
    <row r="413" spans="1:5" x14ac:dyDescent="0.25">
      <c r="A413" s="2"/>
      <c r="D413" s="9"/>
      <c r="E413" s="9"/>
    </row>
    <row r="414" spans="1:5" x14ac:dyDescent="0.25">
      <c r="A414" s="2"/>
      <c r="D414" s="9"/>
      <c r="E414" s="9"/>
    </row>
    <row r="415" spans="1:5" x14ac:dyDescent="0.25">
      <c r="A415" s="2"/>
      <c r="D415" s="9"/>
      <c r="E415" s="9"/>
    </row>
    <row r="416" spans="1:5" x14ac:dyDescent="0.25">
      <c r="A416" s="2"/>
      <c r="D416" s="9"/>
      <c r="E416" s="9"/>
    </row>
    <row r="417" spans="1:5" x14ac:dyDescent="0.25">
      <c r="A417" s="2"/>
      <c r="D417" s="9"/>
      <c r="E417" s="9"/>
    </row>
    <row r="418" spans="1:5" x14ac:dyDescent="0.25">
      <c r="A418" s="2"/>
      <c r="D418" s="9"/>
      <c r="E418" s="9"/>
    </row>
    <row r="419" spans="1:5" x14ac:dyDescent="0.25">
      <c r="A419" s="2"/>
      <c r="D419" s="9"/>
      <c r="E419" s="9"/>
    </row>
    <row r="420" spans="1:5" x14ac:dyDescent="0.25">
      <c r="A420" s="2"/>
      <c r="D420" s="9"/>
      <c r="E420" s="9"/>
    </row>
    <row r="421" spans="1:5" x14ac:dyDescent="0.25">
      <c r="A421" s="2"/>
      <c r="D421" s="9"/>
      <c r="E421" s="9"/>
    </row>
    <row r="422" spans="1:5" x14ac:dyDescent="0.25">
      <c r="A422" s="2"/>
      <c r="D422" s="9"/>
      <c r="E422" s="9"/>
    </row>
    <row r="423" spans="1:5" x14ac:dyDescent="0.25">
      <c r="A423" s="2"/>
      <c r="D423" s="9"/>
      <c r="E423" s="9"/>
    </row>
    <row r="424" spans="1:5" x14ac:dyDescent="0.25">
      <c r="A424" s="2"/>
      <c r="D424" s="9"/>
      <c r="E424" s="9"/>
    </row>
    <row r="425" spans="1:5" x14ac:dyDescent="0.25">
      <c r="A425" s="2"/>
      <c r="D425" s="9"/>
      <c r="E425" s="9"/>
    </row>
    <row r="426" spans="1:5" x14ac:dyDescent="0.25">
      <c r="A426" s="2"/>
      <c r="D426" s="9"/>
      <c r="E426" s="9"/>
    </row>
    <row r="427" spans="1:5" x14ac:dyDescent="0.25">
      <c r="A427" s="2"/>
      <c r="D427" s="9"/>
      <c r="E427" s="9"/>
    </row>
    <row r="428" spans="1:5" x14ac:dyDescent="0.25">
      <c r="A428" s="2"/>
      <c r="D428" s="9"/>
      <c r="E428" s="9"/>
    </row>
    <row r="429" spans="1:5" x14ac:dyDescent="0.25">
      <c r="A429" s="2"/>
      <c r="D429" s="9"/>
      <c r="E429" s="9"/>
    </row>
    <row r="430" spans="1:5" x14ac:dyDescent="0.25">
      <c r="A430" s="2"/>
      <c r="D430" s="9"/>
      <c r="E430" s="9"/>
    </row>
    <row r="431" spans="1:5" x14ac:dyDescent="0.25">
      <c r="A431" s="2"/>
      <c r="D431" s="9"/>
      <c r="E431" s="9"/>
    </row>
    <row r="432" spans="1:5" x14ac:dyDescent="0.25">
      <c r="A432" s="2"/>
      <c r="D432" s="9"/>
      <c r="E432" s="9"/>
    </row>
    <row r="433" spans="1:5" x14ac:dyDescent="0.25">
      <c r="A433" s="2"/>
      <c r="D433" s="9"/>
      <c r="E433" s="9"/>
    </row>
    <row r="434" spans="1:5" x14ac:dyDescent="0.25">
      <c r="A434" s="2"/>
      <c r="D434" s="9"/>
      <c r="E434" s="9"/>
    </row>
    <row r="435" spans="1:5" x14ac:dyDescent="0.25">
      <c r="A435" s="2"/>
      <c r="D435" s="9"/>
      <c r="E435" s="9"/>
    </row>
    <row r="436" spans="1:5" x14ac:dyDescent="0.25">
      <c r="A436" s="2"/>
      <c r="D436" s="9"/>
      <c r="E436" s="9"/>
    </row>
    <row r="437" spans="1:5" x14ac:dyDescent="0.25">
      <c r="A437" s="2"/>
      <c r="D437" s="9"/>
      <c r="E437" s="9"/>
    </row>
    <row r="438" spans="1:5" x14ac:dyDescent="0.25">
      <c r="A438" s="2"/>
      <c r="D438" s="9"/>
      <c r="E438" s="9"/>
    </row>
    <row r="439" spans="1:5" x14ac:dyDescent="0.25">
      <c r="A439" s="2"/>
      <c r="D439" s="9"/>
      <c r="E439" s="9"/>
    </row>
    <row r="440" spans="1:5" x14ac:dyDescent="0.25">
      <c r="A440" s="2"/>
      <c r="D440" s="9"/>
      <c r="E440" s="9"/>
    </row>
    <row r="441" spans="1:5" x14ac:dyDescent="0.25">
      <c r="A441" s="2"/>
      <c r="D441" s="9"/>
      <c r="E441" s="9"/>
    </row>
    <row r="442" spans="1:5" x14ac:dyDescent="0.25">
      <c r="A442" s="2"/>
      <c r="D442" s="9"/>
      <c r="E442" s="9"/>
    </row>
    <row r="443" spans="1:5" x14ac:dyDescent="0.25">
      <c r="A443" s="2"/>
      <c r="D443" s="9"/>
      <c r="E443" s="9"/>
    </row>
    <row r="444" spans="1:5" x14ac:dyDescent="0.25">
      <c r="A444" s="2"/>
      <c r="D444" s="9"/>
      <c r="E444" s="9"/>
    </row>
    <row r="445" spans="1:5" x14ac:dyDescent="0.25">
      <c r="A445" s="2"/>
      <c r="D445" s="9"/>
      <c r="E445" s="9"/>
    </row>
    <row r="446" spans="1:5" x14ac:dyDescent="0.25">
      <c r="A446" s="2"/>
      <c r="D446" s="9"/>
      <c r="E446" s="9"/>
    </row>
    <row r="447" spans="1:5" x14ac:dyDescent="0.25">
      <c r="A447" s="2"/>
      <c r="D447" s="9"/>
      <c r="E447" s="9"/>
    </row>
    <row r="448" spans="1:5" x14ac:dyDescent="0.25">
      <c r="A448" s="2"/>
      <c r="D448" s="9"/>
      <c r="E448" s="9"/>
    </row>
    <row r="449" spans="1:5" x14ac:dyDescent="0.25">
      <c r="A449" s="2"/>
      <c r="D449" s="9"/>
      <c r="E449" s="9"/>
    </row>
    <row r="450" spans="1:5" x14ac:dyDescent="0.25">
      <c r="A450" s="2"/>
      <c r="D450" s="9"/>
      <c r="E450" s="9"/>
    </row>
    <row r="451" spans="1:5" x14ac:dyDescent="0.25">
      <c r="A451" s="2"/>
      <c r="D451" s="9"/>
      <c r="E451" s="9"/>
    </row>
    <row r="452" spans="1:5" x14ac:dyDescent="0.25">
      <c r="A452" s="2"/>
      <c r="D452" s="9"/>
      <c r="E452" s="9"/>
    </row>
    <row r="453" spans="1:5" x14ac:dyDescent="0.25">
      <c r="A453" s="2"/>
      <c r="D453" s="9"/>
      <c r="E453" s="9"/>
    </row>
    <row r="454" spans="1:5" x14ac:dyDescent="0.25">
      <c r="A454" s="2"/>
      <c r="D454" s="9"/>
      <c r="E454" s="9"/>
    </row>
    <row r="455" spans="1:5" x14ac:dyDescent="0.25">
      <c r="A455" s="2"/>
      <c r="D455" s="9"/>
      <c r="E455" s="9"/>
    </row>
    <row r="456" spans="1:5" x14ac:dyDescent="0.25">
      <c r="A456" s="2"/>
      <c r="D456" s="9"/>
      <c r="E456" s="9"/>
    </row>
    <row r="457" spans="1:5" x14ac:dyDescent="0.25">
      <c r="A457" s="2"/>
      <c r="D457" s="9"/>
      <c r="E457" s="9"/>
    </row>
    <row r="458" spans="1:5" x14ac:dyDescent="0.25">
      <c r="A458" s="2"/>
      <c r="D458" s="9"/>
      <c r="E458" s="9"/>
    </row>
    <row r="459" spans="1:5" x14ac:dyDescent="0.25">
      <c r="A459" s="2"/>
      <c r="D459" s="9"/>
      <c r="E459" s="9"/>
    </row>
    <row r="460" spans="1:5" x14ac:dyDescent="0.25">
      <c r="A460" s="2"/>
      <c r="D460" s="9"/>
      <c r="E460" s="9"/>
    </row>
    <row r="461" spans="1:5" x14ac:dyDescent="0.25">
      <c r="A461" s="2"/>
      <c r="D461" s="9"/>
      <c r="E461" s="9"/>
    </row>
    <row r="462" spans="1:5" x14ac:dyDescent="0.25">
      <c r="A462" s="2"/>
      <c r="D462" s="9"/>
      <c r="E462" s="9"/>
    </row>
    <row r="463" spans="1:5" x14ac:dyDescent="0.25">
      <c r="A463" s="2"/>
      <c r="D463" s="9"/>
      <c r="E463" s="9"/>
    </row>
    <row r="464" spans="1:5" x14ac:dyDescent="0.25">
      <c r="A464" s="2"/>
      <c r="D464" s="9"/>
      <c r="E464" s="9"/>
    </row>
    <row r="465" spans="1:5" x14ac:dyDescent="0.25">
      <c r="A465" s="2"/>
      <c r="D465" s="9"/>
      <c r="E465" s="9"/>
    </row>
    <row r="466" spans="1:5" x14ac:dyDescent="0.25">
      <c r="A466" s="2"/>
      <c r="D466" s="9"/>
      <c r="E466" s="9"/>
    </row>
    <row r="467" spans="1:5" x14ac:dyDescent="0.25">
      <c r="A467" s="2"/>
      <c r="D467" s="9"/>
      <c r="E467" s="9"/>
    </row>
    <row r="468" spans="1:5" x14ac:dyDescent="0.25">
      <c r="A468" s="2"/>
      <c r="D468" s="9"/>
      <c r="E468" s="9"/>
    </row>
    <row r="469" spans="1:5" x14ac:dyDescent="0.25">
      <c r="A469" s="2"/>
      <c r="D469" s="9"/>
      <c r="E469" s="9"/>
    </row>
    <row r="470" spans="1:5" x14ac:dyDescent="0.25">
      <c r="A470" s="2"/>
      <c r="D470" s="9"/>
      <c r="E470" s="9"/>
    </row>
    <row r="471" spans="1:5" x14ac:dyDescent="0.25">
      <c r="A471" s="2"/>
      <c r="D471" s="9"/>
      <c r="E471" s="9"/>
    </row>
    <row r="472" spans="1:5" x14ac:dyDescent="0.25">
      <c r="A472" s="2"/>
      <c r="D472" s="9"/>
      <c r="E472" s="9"/>
    </row>
    <row r="473" spans="1:5" x14ac:dyDescent="0.25">
      <c r="A473" s="2"/>
      <c r="D473" s="9"/>
      <c r="E473" s="9"/>
    </row>
    <row r="474" spans="1:5" x14ac:dyDescent="0.25">
      <c r="A474" s="2"/>
      <c r="D474" s="9"/>
      <c r="E474" s="9"/>
    </row>
    <row r="475" spans="1:5" x14ac:dyDescent="0.25">
      <c r="A475" s="2"/>
      <c r="D475" s="9"/>
      <c r="E475" s="9"/>
    </row>
    <row r="476" spans="1:5" x14ac:dyDescent="0.25">
      <c r="A476" s="2"/>
      <c r="D476" s="9"/>
      <c r="E476" s="9"/>
    </row>
    <row r="477" spans="1:5" x14ac:dyDescent="0.25">
      <c r="A477" s="2"/>
      <c r="D477" s="9"/>
      <c r="E477" s="9"/>
    </row>
    <row r="478" spans="1:5" x14ac:dyDescent="0.25">
      <c r="A478" s="2"/>
      <c r="D478" s="9"/>
      <c r="E478" s="9"/>
    </row>
    <row r="479" spans="1:5" x14ac:dyDescent="0.25">
      <c r="A479" s="2"/>
      <c r="D479" s="9"/>
      <c r="E479" s="9"/>
    </row>
    <row r="480" spans="1:5" x14ac:dyDescent="0.25">
      <c r="A480" s="2"/>
      <c r="D480" s="9"/>
      <c r="E480" s="9"/>
    </row>
    <row r="481" spans="1:5" x14ac:dyDescent="0.25">
      <c r="A481" s="2"/>
      <c r="D481" s="9"/>
      <c r="E481" s="9"/>
    </row>
    <row r="482" spans="1:5" x14ac:dyDescent="0.25">
      <c r="A482" s="2"/>
      <c r="D482" s="9"/>
      <c r="E482" s="9"/>
    </row>
    <row r="483" spans="1:5" x14ac:dyDescent="0.25">
      <c r="A483" s="2"/>
      <c r="D483" s="9"/>
      <c r="E483" s="9"/>
    </row>
    <row r="484" spans="1:5" x14ac:dyDescent="0.25">
      <c r="A484" s="2"/>
      <c r="D484" s="9"/>
      <c r="E484" s="9"/>
    </row>
    <row r="485" spans="1:5" x14ac:dyDescent="0.25">
      <c r="A485" s="2"/>
      <c r="D485" s="9"/>
      <c r="E485" s="9"/>
    </row>
    <row r="486" spans="1:5" x14ac:dyDescent="0.25">
      <c r="A486" s="2"/>
      <c r="D486" s="9"/>
      <c r="E486" s="9"/>
    </row>
    <row r="487" spans="1:5" x14ac:dyDescent="0.25">
      <c r="A487" s="2"/>
      <c r="D487" s="9"/>
      <c r="E487" s="9"/>
    </row>
    <row r="488" spans="1:5" x14ac:dyDescent="0.25">
      <c r="A488" s="2"/>
      <c r="D488" s="9"/>
      <c r="E488" s="9"/>
    </row>
    <row r="489" spans="1:5" x14ac:dyDescent="0.25">
      <c r="A489" s="2"/>
      <c r="D489" s="9"/>
      <c r="E489" s="9"/>
    </row>
    <row r="490" spans="1:5" x14ac:dyDescent="0.25">
      <c r="A490" s="2"/>
      <c r="D490" s="9"/>
      <c r="E490" s="9"/>
    </row>
    <row r="491" spans="1:5" x14ac:dyDescent="0.25">
      <c r="A491" s="2"/>
      <c r="D491" s="9"/>
      <c r="E491" s="9"/>
    </row>
    <row r="492" spans="1:5" x14ac:dyDescent="0.25">
      <c r="A492" s="2"/>
      <c r="D492" s="9"/>
      <c r="E492" s="9"/>
    </row>
    <row r="493" spans="1:5" x14ac:dyDescent="0.25">
      <c r="A493" s="2"/>
      <c r="D493" s="9"/>
      <c r="E493" s="9"/>
    </row>
    <row r="494" spans="1:5" x14ac:dyDescent="0.25">
      <c r="A494" s="2"/>
      <c r="D494" s="9"/>
      <c r="E494" s="9"/>
    </row>
    <row r="495" spans="1:5" x14ac:dyDescent="0.25">
      <c r="A495" s="2"/>
      <c r="D495" s="9"/>
      <c r="E495" s="9"/>
    </row>
    <row r="496" spans="1:5" x14ac:dyDescent="0.25">
      <c r="A496" s="2"/>
      <c r="D496" s="9"/>
      <c r="E496" s="9"/>
    </row>
    <row r="497" spans="1:5" x14ac:dyDescent="0.25">
      <c r="A497" s="2"/>
      <c r="D497" s="9"/>
      <c r="E497" s="9"/>
    </row>
    <row r="498" spans="1:5" x14ac:dyDescent="0.25">
      <c r="A498" s="2"/>
      <c r="D498" s="9"/>
      <c r="E498" s="9"/>
    </row>
    <row r="499" spans="1:5" x14ac:dyDescent="0.25">
      <c r="A499" s="2"/>
      <c r="D499" s="9"/>
      <c r="E499" s="9"/>
    </row>
    <row r="500" spans="1:5" x14ac:dyDescent="0.25">
      <c r="A500" s="2"/>
      <c r="D500" s="9"/>
      <c r="E500" s="9"/>
    </row>
    <row r="501" spans="1:5" x14ac:dyDescent="0.25">
      <c r="A501" s="2"/>
      <c r="D501" s="9"/>
      <c r="E501" s="9"/>
    </row>
    <row r="502" spans="1:5" x14ac:dyDescent="0.25">
      <c r="A502" s="2"/>
      <c r="D502" s="9"/>
      <c r="E502" s="9"/>
    </row>
    <row r="503" spans="1:5" x14ac:dyDescent="0.25">
      <c r="A503" s="2"/>
      <c r="D503" s="9"/>
      <c r="E503" s="9"/>
    </row>
    <row r="504" spans="1:5" x14ac:dyDescent="0.25">
      <c r="A504" s="2"/>
    </row>
    <row r="505" spans="1:5" x14ac:dyDescent="0.25">
      <c r="A505" s="2"/>
    </row>
    <row r="506" spans="1:5" x14ac:dyDescent="0.25">
      <c r="A506" s="2"/>
    </row>
    <row r="507" spans="1:5" x14ac:dyDescent="0.25">
      <c r="A507" s="2"/>
    </row>
    <row r="508" spans="1:5" x14ac:dyDescent="0.25">
      <c r="A508" s="2"/>
    </row>
    <row r="509" spans="1:5" x14ac:dyDescent="0.25">
      <c r="A509" s="2"/>
    </row>
    <row r="510" spans="1:5" x14ac:dyDescent="0.25">
      <c r="A510" s="2"/>
    </row>
    <row r="511" spans="1:5" x14ac:dyDescent="0.25">
      <c r="A511" s="2"/>
    </row>
    <row r="512" spans="1:5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</sheetData>
  <autoFilter ref="A3:P3" xr:uid="{00000000-0009-0000-0000-000005000000}">
    <sortState xmlns:xlrd2="http://schemas.microsoft.com/office/spreadsheetml/2017/richdata2" ref="A4:P200">
      <sortCondition ref="B3"/>
    </sortState>
  </autoFilter>
  <sortState xmlns:xlrd2="http://schemas.microsoft.com/office/spreadsheetml/2017/richdata2" ref="B4:B35">
    <sortCondition ref="B4:B3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RESUMEN</vt:lpstr>
      <vt:lpstr>Mano de Obra</vt:lpstr>
      <vt:lpstr>APU</vt:lpstr>
      <vt:lpstr>Materiales</vt:lpstr>
      <vt:lpstr>Herramienta y Equipo</vt:lpstr>
      <vt:lpstr>Transporte</vt:lpstr>
      <vt:lpstr>APU!Área_de_impresión</vt:lpstr>
      <vt:lpstr>RESUMEN!Área_de_impresión</vt:lpstr>
      <vt:lpstr>DOS</vt:lpstr>
      <vt:lpstr>HEQ</vt:lpstr>
      <vt:lpstr>RESUMEN!ListS</vt:lpstr>
      <vt:lpstr>MAOB</vt:lpstr>
      <vt:lpstr>MAT</vt:lpstr>
      <vt:lpstr>PROHEQ</vt:lpstr>
      <vt:lpstr>PROMAT</vt:lpstr>
      <vt:lpstr>RESUMEN!Títulos_a_imprimir</vt:lpstr>
      <vt:lpstr>TODOMAOB</vt:lpstr>
      <vt:lpstr>TRAN</vt:lpstr>
      <vt:lpstr>TRANTRAN</vt:lpstr>
      <vt:lpstr>TRES</vt:lpstr>
      <vt:lpstr>UNO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CALIDAD</cp:lastModifiedBy>
  <cp:lastPrinted>2024-02-19T21:44:56Z</cp:lastPrinted>
  <dcterms:created xsi:type="dcterms:W3CDTF">2014-01-17T16:08:26Z</dcterms:created>
  <dcterms:modified xsi:type="dcterms:W3CDTF">2026-04-10T14:35:10Z</dcterms:modified>
</cp:coreProperties>
</file>